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0" windowHeight="13170" firstSheet="2" activeTab="6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Старшая группа Тілге бойлау" sheetId="7" r:id="rId5"/>
    <sheet name="Предшкольная группа" sheetId="5" r:id="rId6"/>
    <sheet name="Предшк.гр Тілге бойлау" sheetId="8" r:id="rId7"/>
    <sheet name="Предшкольный класс" sheetId="6" r:id="rId8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8"/>
  <c r="F35"/>
  <c r="G35"/>
  <c r="J35"/>
  <c r="L35"/>
  <c r="M35"/>
  <c r="O35"/>
  <c r="P35"/>
  <c r="R35"/>
  <c r="S35"/>
  <c r="U35"/>
  <c r="V35"/>
  <c r="X35"/>
  <c r="Y35"/>
  <c r="AA35"/>
  <c r="AB35"/>
  <c r="AD35"/>
  <c r="AE35"/>
  <c r="AG35"/>
  <c r="AH35"/>
  <c r="AJ35"/>
  <c r="AK35"/>
  <c r="AM35"/>
  <c r="AN35"/>
  <c r="AP35"/>
  <c r="AQ35"/>
  <c r="AS35"/>
  <c r="AT35"/>
  <c r="AU35"/>
  <c r="C35"/>
  <c r="C35" i="7"/>
  <c r="L35" i="3" l="1"/>
  <c r="F35"/>
  <c r="H26"/>
  <c r="D21"/>
  <c r="D18"/>
  <c r="F18"/>
  <c r="I18"/>
  <c r="L18"/>
  <c r="N18"/>
  <c r="O18"/>
  <c r="R18"/>
  <c r="S18"/>
  <c r="U18"/>
  <c r="X18"/>
  <c r="AJ18"/>
  <c r="AL18"/>
  <c r="AM18"/>
  <c r="AP18"/>
  <c r="AS18"/>
  <c r="AV18"/>
  <c r="AY18"/>
  <c r="BB18"/>
  <c r="BE18"/>
  <c r="BF18"/>
  <c r="BH18"/>
  <c r="BI18"/>
  <c r="BK18"/>
  <c r="BN18"/>
  <c r="BP18"/>
  <c r="BS18"/>
  <c r="BW18"/>
  <c r="BY18"/>
  <c r="BZ18"/>
  <c r="CB18"/>
  <c r="CE18"/>
  <c r="CF18"/>
  <c r="CH18"/>
  <c r="CI18"/>
  <c r="CL18"/>
  <c r="CN18"/>
  <c r="CO18"/>
  <c r="CQ18"/>
  <c r="CR18"/>
  <c r="CU18"/>
  <c r="CX18"/>
  <c r="DA18"/>
  <c r="DC18"/>
  <c r="DD18"/>
  <c r="DF18"/>
  <c r="DI18"/>
  <c r="DL18"/>
  <c r="DO18"/>
  <c r="DP18"/>
  <c r="DS18"/>
  <c r="DX18"/>
  <c r="EA18"/>
  <c r="EB18"/>
  <c r="ED18"/>
  <c r="EE18"/>
  <c r="EG18"/>
  <c r="EH18"/>
  <c r="EJ18"/>
  <c r="EK18"/>
  <c r="EL18"/>
  <c r="EN18"/>
  <c r="EP18"/>
  <c r="EQ18"/>
  <c r="ES18"/>
  <c r="ET18"/>
  <c r="EV18"/>
  <c r="FC18"/>
  <c r="FF18"/>
  <c r="FH18"/>
  <c r="FI18"/>
  <c r="FK18"/>
  <c r="C18"/>
  <c r="GO16" i="4"/>
  <c r="GO17" s="1"/>
  <c r="GP16"/>
  <c r="GP17" s="1"/>
  <c r="GQ16"/>
  <c r="GQ17" s="1"/>
  <c r="GR16"/>
  <c r="GR17" s="1"/>
  <c r="CA16"/>
  <c r="CA17" s="1"/>
  <c r="D34" i="8" l="1"/>
  <c r="E34"/>
  <c r="E35" s="1"/>
  <c r="F34"/>
  <c r="G34"/>
  <c r="H34"/>
  <c r="H35" s="1"/>
  <c r="I34"/>
  <c r="I35" s="1"/>
  <c r="K34"/>
  <c r="K35" s="1"/>
  <c r="L34"/>
  <c r="M34"/>
  <c r="N34"/>
  <c r="N35" s="1"/>
  <c r="O34"/>
  <c r="P34"/>
  <c r="Q34"/>
  <c r="Q35" s="1"/>
  <c r="R34"/>
  <c r="S34"/>
  <c r="T34"/>
  <c r="T35" s="1"/>
  <c r="U34"/>
  <c r="V34"/>
  <c r="W34"/>
  <c r="W35" s="1"/>
  <c r="X34"/>
  <c r="Y34"/>
  <c r="Z34"/>
  <c r="Z35" s="1"/>
  <c r="AA34"/>
  <c r="AB34"/>
  <c r="AC34"/>
  <c r="AC35" s="1"/>
  <c r="AD34"/>
  <c r="AE34"/>
  <c r="AF34"/>
  <c r="AF35" s="1"/>
  <c r="AG34"/>
  <c r="AH34"/>
  <c r="AI34"/>
  <c r="AI35" s="1"/>
  <c r="AJ34"/>
  <c r="AK34"/>
  <c r="AL34"/>
  <c r="AL35" s="1"/>
  <c r="AM34"/>
  <c r="AN34"/>
  <c r="AO34"/>
  <c r="AO35" s="1"/>
  <c r="AP34"/>
  <c r="AQ34"/>
  <c r="AR34"/>
  <c r="AR35" s="1"/>
  <c r="AS34"/>
  <c r="AT34"/>
  <c r="AU34"/>
  <c r="C34"/>
  <c r="IR18" i="5"/>
  <c r="IR19" s="1"/>
  <c r="IS18"/>
  <c r="IS19" s="1"/>
  <c r="IT18"/>
  <c r="IT19" s="1"/>
  <c r="L34" i="7"/>
  <c r="L35" s="1"/>
  <c r="D34"/>
  <c r="D35" s="1"/>
  <c r="E34"/>
  <c r="E35" s="1"/>
  <c r="F34"/>
  <c r="F35" s="1"/>
  <c r="G34"/>
  <c r="G35" s="1"/>
  <c r="H34"/>
  <c r="H35" s="1"/>
  <c r="I34"/>
  <c r="I35" s="1"/>
  <c r="J34"/>
  <c r="J35" s="1"/>
  <c r="K34"/>
  <c r="K35" s="1"/>
  <c r="M34"/>
  <c r="M35" s="1"/>
  <c r="N34"/>
  <c r="N35" s="1"/>
  <c r="O34"/>
  <c r="O35" s="1"/>
  <c r="P34"/>
  <c r="P35" s="1"/>
  <c r="Q34"/>
  <c r="Q35" s="1"/>
  <c r="R34"/>
  <c r="R35" s="1"/>
  <c r="S34"/>
  <c r="S35" s="1"/>
  <c r="T34"/>
  <c r="T35" s="1"/>
  <c r="U34"/>
  <c r="U35" s="1"/>
  <c r="V34"/>
  <c r="V35" s="1"/>
  <c r="W34"/>
  <c r="W35" s="1"/>
  <c r="X34"/>
  <c r="X35" s="1"/>
  <c r="Y34"/>
  <c r="Y35" s="1"/>
  <c r="Z34"/>
  <c r="Z35" s="1"/>
  <c r="AA34"/>
  <c r="AA35" s="1"/>
  <c r="AB34"/>
  <c r="AB35" s="1"/>
  <c r="AC34"/>
  <c r="AC35" s="1"/>
  <c r="AD34"/>
  <c r="AD35" s="1"/>
  <c r="AE34"/>
  <c r="AE35" s="1"/>
  <c r="AF34"/>
  <c r="AF35" s="1"/>
  <c r="AG34"/>
  <c r="AG35" s="1"/>
  <c r="AH34"/>
  <c r="AH35" s="1"/>
  <c r="AI34"/>
  <c r="AI35" s="1"/>
  <c r="AJ34"/>
  <c r="AJ35" s="1"/>
  <c r="AK34"/>
  <c r="AK35" s="1"/>
  <c r="AL34"/>
  <c r="AL35" s="1"/>
  <c r="AM34"/>
  <c r="AM35" s="1"/>
  <c r="AN34"/>
  <c r="AN35" s="1"/>
  <c r="AO34"/>
  <c r="AO35" s="1"/>
  <c r="AP34"/>
  <c r="AP35" s="1"/>
  <c r="AQ34"/>
  <c r="AQ35" s="1"/>
  <c r="AR34"/>
  <c r="AR35" s="1"/>
  <c r="AS34"/>
  <c r="AS35" s="1"/>
  <c r="AT34"/>
  <c r="AT35" s="1"/>
  <c r="AU34"/>
  <c r="AU35" s="1"/>
  <c r="GP39" i="4"/>
  <c r="GP40" s="1"/>
  <c r="GQ39"/>
  <c r="GQ40" s="1"/>
  <c r="GR39"/>
  <c r="GR40" s="1"/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D52" i="8" l="1"/>
  <c r="D48"/>
  <c r="D45"/>
  <c r="D40"/>
  <c r="D58"/>
  <c r="E47"/>
  <c r="D44"/>
  <c r="E43" i="7"/>
  <c r="E40" i="8"/>
  <c r="D39"/>
  <c r="E38"/>
  <c r="E57"/>
  <c r="D54"/>
  <c r="E43"/>
  <c r="E52"/>
  <c r="E45"/>
  <c r="E48"/>
  <c r="E56"/>
  <c r="E53"/>
  <c r="E49"/>
  <c r="D47"/>
  <c r="E58"/>
  <c r="E44"/>
  <c r="E39"/>
  <c r="D53"/>
  <c r="D57"/>
  <c r="D43"/>
  <c r="D46" s="1"/>
  <c r="E54"/>
  <c r="D38"/>
  <c r="D49"/>
  <c r="D56"/>
  <c r="E52" i="7"/>
  <c r="E58"/>
  <c r="E44"/>
  <c r="E39"/>
  <c r="E57"/>
  <c r="E54"/>
  <c r="E53"/>
  <c r="E49"/>
  <c r="E38"/>
  <c r="D52"/>
  <c r="E56"/>
  <c r="E47"/>
  <c r="E48"/>
  <c r="E45"/>
  <c r="E40"/>
  <c r="D38"/>
  <c r="D43"/>
  <c r="D39"/>
  <c r="D44"/>
  <c r="D48"/>
  <c r="D53"/>
  <c r="D57"/>
  <c r="D47"/>
  <c r="D56"/>
  <c r="D40"/>
  <c r="D45"/>
  <c r="D49"/>
  <c r="D54"/>
  <c r="D58"/>
  <c r="E58" i="6"/>
  <c r="D58" s="1"/>
  <c r="E57"/>
  <c r="D57" s="1"/>
  <c r="E56"/>
  <c r="D56" s="1"/>
  <c r="K52"/>
  <c r="J52" s="1"/>
  <c r="K53"/>
  <c r="J53" s="1"/>
  <c r="K54"/>
  <c r="J54" s="1"/>
  <c r="M52"/>
  <c r="L52" s="1"/>
  <c r="M53"/>
  <c r="L53" s="1"/>
  <c r="M54"/>
  <c r="L54" s="1"/>
  <c r="I52"/>
  <c r="H52" s="1"/>
  <c r="I53"/>
  <c r="H53" s="1"/>
  <c r="I54"/>
  <c r="H54" s="1"/>
  <c r="G52"/>
  <c r="F52" s="1"/>
  <c r="G53"/>
  <c r="F53" s="1"/>
  <c r="G54"/>
  <c r="F54" s="1"/>
  <c r="E52"/>
  <c r="D52" s="1"/>
  <c r="E53"/>
  <c r="D53" s="1"/>
  <c r="E54"/>
  <c r="D54" s="1"/>
  <c r="E48"/>
  <c r="D48" s="1"/>
  <c r="E49"/>
  <c r="D49" s="1"/>
  <c r="K45"/>
  <c r="J45" s="1"/>
  <c r="K43"/>
  <c r="J43" s="1"/>
  <c r="K44"/>
  <c r="J44" s="1"/>
  <c r="E47"/>
  <c r="I43"/>
  <c r="H43" s="1"/>
  <c r="G44"/>
  <c r="F44" s="1"/>
  <c r="I44"/>
  <c r="H44" s="1"/>
  <c r="I45"/>
  <c r="H45" s="1"/>
  <c r="E43"/>
  <c r="D43" s="1"/>
  <c r="E44"/>
  <c r="D44" s="1"/>
  <c r="E45"/>
  <c r="D45" s="1"/>
  <c r="G45"/>
  <c r="F45" s="1"/>
  <c r="G43"/>
  <c r="F43" s="1"/>
  <c r="E40"/>
  <c r="D40" s="1"/>
  <c r="E38"/>
  <c r="D38" s="1"/>
  <c r="E39"/>
  <c r="D39" s="1"/>
  <c r="D55" i="8" l="1"/>
  <c r="E55"/>
  <c r="E41"/>
  <c r="E50"/>
  <c r="D41"/>
  <c r="E59" i="7"/>
  <c r="D55"/>
  <c r="E55"/>
  <c r="E46"/>
  <c r="D59" i="8"/>
  <c r="E46"/>
  <c r="D50"/>
  <c r="E59"/>
  <c r="D50" i="7"/>
  <c r="E50"/>
  <c r="E41"/>
  <c r="D46"/>
  <c r="D59"/>
  <c r="D41"/>
  <c r="D59" i="6"/>
  <c r="E59"/>
  <c r="K55"/>
  <c r="J55"/>
  <c r="M55"/>
  <c r="L55"/>
  <c r="H55"/>
  <c r="I55"/>
  <c r="F55"/>
  <c r="G55"/>
  <c r="D55"/>
  <c r="E55"/>
  <c r="E50"/>
  <c r="D47"/>
  <c r="D50" s="1"/>
  <c r="J46"/>
  <c r="K46"/>
  <c r="G46"/>
  <c r="F46"/>
  <c r="H46"/>
  <c r="I46"/>
  <c r="E46"/>
  <c r="D46"/>
  <c r="E41"/>
  <c r="D41"/>
  <c r="FO18" i="5"/>
  <c r="FO19" s="1"/>
  <c r="EI17" i="3"/>
  <c r="EI18" s="1"/>
  <c r="DR39" i="2" l="1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IQ18" i="5"/>
  <c r="IQ19" s="1"/>
  <c r="IP18"/>
  <c r="IP19" s="1"/>
  <c r="IO18"/>
  <c r="IO19" s="1"/>
  <c r="IN18"/>
  <c r="IN19" s="1"/>
  <c r="IM18"/>
  <c r="IM19" s="1"/>
  <c r="IL18"/>
  <c r="IL19" s="1"/>
  <c r="IK18"/>
  <c r="IK19" s="1"/>
  <c r="IJ18"/>
  <c r="IJ19" s="1"/>
  <c r="II18"/>
  <c r="II19" s="1"/>
  <c r="IH18"/>
  <c r="IH19" s="1"/>
  <c r="IG18"/>
  <c r="IG19" s="1"/>
  <c r="IF18"/>
  <c r="IF19" s="1"/>
  <c r="IE18"/>
  <c r="IE19" s="1"/>
  <c r="ID18"/>
  <c r="ID19" s="1"/>
  <c r="IC18"/>
  <c r="IC19" s="1"/>
  <c r="IB18"/>
  <c r="IB19" s="1"/>
  <c r="IA18"/>
  <c r="IA19" s="1"/>
  <c r="HZ18"/>
  <c r="HZ19" s="1"/>
  <c r="HY18"/>
  <c r="HY19" s="1"/>
  <c r="HX18"/>
  <c r="HX19" s="1"/>
  <c r="HW18"/>
  <c r="HW19" s="1"/>
  <c r="HV18"/>
  <c r="HV19" s="1"/>
  <c r="HU18"/>
  <c r="HU19" s="1"/>
  <c r="HT18"/>
  <c r="HT19" s="1"/>
  <c r="HS18"/>
  <c r="HS19" s="1"/>
  <c r="HR18"/>
  <c r="HR19" s="1"/>
  <c r="HQ18"/>
  <c r="HQ19" s="1"/>
  <c r="HP18"/>
  <c r="HP19" s="1"/>
  <c r="HO18"/>
  <c r="HO19" s="1"/>
  <c r="HN18"/>
  <c r="HN19" s="1"/>
  <c r="HM18"/>
  <c r="HM19" s="1"/>
  <c r="HL18"/>
  <c r="HL19" s="1"/>
  <c r="HK18"/>
  <c r="HK19" s="1"/>
  <c r="HJ18"/>
  <c r="HJ19" s="1"/>
  <c r="HI18"/>
  <c r="HI19" s="1"/>
  <c r="HH18"/>
  <c r="HH19" s="1"/>
  <c r="HG18"/>
  <c r="HG19" s="1"/>
  <c r="HF18"/>
  <c r="HF19" s="1"/>
  <c r="HE18"/>
  <c r="HE19" s="1"/>
  <c r="HD18"/>
  <c r="HD19" s="1"/>
  <c r="HC18"/>
  <c r="HC19" s="1"/>
  <c r="HB18"/>
  <c r="HB19" s="1"/>
  <c r="HA18"/>
  <c r="HA19" s="1"/>
  <c r="GZ18"/>
  <c r="GZ19" s="1"/>
  <c r="GY18"/>
  <c r="GY19" s="1"/>
  <c r="GX18"/>
  <c r="GX19" s="1"/>
  <c r="GW18"/>
  <c r="GW19" s="1"/>
  <c r="GV18"/>
  <c r="GV19" s="1"/>
  <c r="GU18"/>
  <c r="GU19" s="1"/>
  <c r="GT18"/>
  <c r="GT19" s="1"/>
  <c r="GS18"/>
  <c r="GS19" s="1"/>
  <c r="GR18"/>
  <c r="GR19" s="1"/>
  <c r="GQ18"/>
  <c r="GQ19" s="1"/>
  <c r="GP18"/>
  <c r="GP19" s="1"/>
  <c r="GO18"/>
  <c r="GO19" s="1"/>
  <c r="GN18"/>
  <c r="GN19" s="1"/>
  <c r="GM18"/>
  <c r="GM19" s="1"/>
  <c r="GL18"/>
  <c r="GL19" s="1"/>
  <c r="GK18"/>
  <c r="GK19" s="1"/>
  <c r="GJ18"/>
  <c r="GJ19" s="1"/>
  <c r="GI18"/>
  <c r="GI19" s="1"/>
  <c r="GH18"/>
  <c r="GH19" s="1"/>
  <c r="GG18"/>
  <c r="GG19" s="1"/>
  <c r="GF18"/>
  <c r="GF19" s="1"/>
  <c r="GE18"/>
  <c r="GE19" s="1"/>
  <c r="GD18"/>
  <c r="GD19" s="1"/>
  <c r="GC18"/>
  <c r="GC19" s="1"/>
  <c r="GB18"/>
  <c r="GB19" s="1"/>
  <c r="GA18"/>
  <c r="GA19" s="1"/>
  <c r="FZ18"/>
  <c r="FZ19" s="1"/>
  <c r="FY18"/>
  <c r="FY19" s="1"/>
  <c r="FX18"/>
  <c r="FX19" s="1"/>
  <c r="FW18"/>
  <c r="FW19" s="1"/>
  <c r="FV18"/>
  <c r="FV19" s="1"/>
  <c r="FU18"/>
  <c r="FU19" s="1"/>
  <c r="FT18"/>
  <c r="FT19" s="1"/>
  <c r="FS18"/>
  <c r="FS19" s="1"/>
  <c r="FR18"/>
  <c r="FR19" s="1"/>
  <c r="FQ18"/>
  <c r="FQ19" s="1"/>
  <c r="FP18"/>
  <c r="FP19" s="1"/>
  <c r="FN18"/>
  <c r="FN19" s="1"/>
  <c r="FM18"/>
  <c r="FM19" s="1"/>
  <c r="FL18"/>
  <c r="FL19" s="1"/>
  <c r="FK18"/>
  <c r="FK19" s="1"/>
  <c r="FJ18"/>
  <c r="FJ19" s="1"/>
  <c r="FI18"/>
  <c r="FI19" s="1"/>
  <c r="FH18"/>
  <c r="FH19" s="1"/>
  <c r="FG18"/>
  <c r="FG19" s="1"/>
  <c r="FF18"/>
  <c r="FF19" s="1"/>
  <c r="FE18"/>
  <c r="FE19" s="1"/>
  <c r="FD18"/>
  <c r="FD19" s="1"/>
  <c r="FC18"/>
  <c r="FC19" s="1"/>
  <c r="FB18"/>
  <c r="FB19" s="1"/>
  <c r="FA18"/>
  <c r="FA19" s="1"/>
  <c r="EZ18"/>
  <c r="EZ19" s="1"/>
  <c r="EY18"/>
  <c r="EY19" s="1"/>
  <c r="EX18"/>
  <c r="EX19" s="1"/>
  <c r="EW18"/>
  <c r="EW19" s="1"/>
  <c r="EV18"/>
  <c r="EV19" s="1"/>
  <c r="EU18"/>
  <c r="EU19" s="1"/>
  <c r="ET18"/>
  <c r="ET19" s="1"/>
  <c r="ES18"/>
  <c r="ES19" s="1"/>
  <c r="ER18"/>
  <c r="ER19" s="1"/>
  <c r="EQ18"/>
  <c r="EQ19" s="1"/>
  <c r="EP18"/>
  <c r="EP19" s="1"/>
  <c r="EO18"/>
  <c r="EO19" s="1"/>
  <c r="EN18"/>
  <c r="EN19" s="1"/>
  <c r="EM18"/>
  <c r="EM19" s="1"/>
  <c r="EL18"/>
  <c r="EL19" s="1"/>
  <c r="EK18"/>
  <c r="EK19" s="1"/>
  <c r="EJ18"/>
  <c r="EJ19" s="1"/>
  <c r="EI18"/>
  <c r="EI19" s="1"/>
  <c r="EH18"/>
  <c r="EH19" s="1"/>
  <c r="EG18"/>
  <c r="EG19" s="1"/>
  <c r="EF18"/>
  <c r="EF19" s="1"/>
  <c r="EE18"/>
  <c r="EE19" s="1"/>
  <c r="ED18"/>
  <c r="ED19" s="1"/>
  <c r="EC18"/>
  <c r="EC19" s="1"/>
  <c r="EB18"/>
  <c r="EB19" s="1"/>
  <c r="EA18"/>
  <c r="EA19" s="1"/>
  <c r="DZ18"/>
  <c r="DZ19" s="1"/>
  <c r="DY18"/>
  <c r="DY19" s="1"/>
  <c r="DX18"/>
  <c r="DX19" s="1"/>
  <c r="DW18"/>
  <c r="DW19" s="1"/>
  <c r="DV18"/>
  <c r="DV19" s="1"/>
  <c r="DU18"/>
  <c r="DU19" s="1"/>
  <c r="DT18"/>
  <c r="DT19" s="1"/>
  <c r="DS18"/>
  <c r="DS19" s="1"/>
  <c r="E32" s="1"/>
  <c r="D32" s="1"/>
  <c r="DR18"/>
  <c r="DR19" s="1"/>
  <c r="DQ18"/>
  <c r="DQ19" s="1"/>
  <c r="DP18"/>
  <c r="DP19" s="1"/>
  <c r="DO18"/>
  <c r="DO19" s="1"/>
  <c r="DN18"/>
  <c r="DN19" s="1"/>
  <c r="DM18"/>
  <c r="DM19" s="1"/>
  <c r="DL18"/>
  <c r="DL19" s="1"/>
  <c r="DK18"/>
  <c r="DK19" s="1"/>
  <c r="DJ18"/>
  <c r="DJ19" s="1"/>
  <c r="DI18"/>
  <c r="DI19" s="1"/>
  <c r="E31" s="1"/>
  <c r="DH18"/>
  <c r="DH19" s="1"/>
  <c r="DG18"/>
  <c r="DG19" s="1"/>
  <c r="DF18"/>
  <c r="DF19" s="1"/>
  <c r="DE18"/>
  <c r="DE19" s="1"/>
  <c r="DD18"/>
  <c r="DD19" s="1"/>
  <c r="DC18"/>
  <c r="DC19" s="1"/>
  <c r="DB18"/>
  <c r="DB19" s="1"/>
  <c r="DA18"/>
  <c r="DA19" s="1"/>
  <c r="CZ18"/>
  <c r="CZ19" s="1"/>
  <c r="CY18"/>
  <c r="CY19" s="1"/>
  <c r="CX18"/>
  <c r="CX19" s="1"/>
  <c r="CW18"/>
  <c r="CW19" s="1"/>
  <c r="CV18"/>
  <c r="CV19" s="1"/>
  <c r="CU18"/>
  <c r="CU19" s="1"/>
  <c r="CT18"/>
  <c r="CT19" s="1"/>
  <c r="CS18"/>
  <c r="CS19" s="1"/>
  <c r="CR18"/>
  <c r="CR19" s="1"/>
  <c r="CQ18"/>
  <c r="CQ19" s="1"/>
  <c r="CP18"/>
  <c r="CP19" s="1"/>
  <c r="CO18"/>
  <c r="CO19" s="1"/>
  <c r="CN18"/>
  <c r="CN19" s="1"/>
  <c r="CM18"/>
  <c r="CM19" s="1"/>
  <c r="CL18"/>
  <c r="CL19" s="1"/>
  <c r="CK18"/>
  <c r="CK19" s="1"/>
  <c r="CJ18"/>
  <c r="CJ19" s="1"/>
  <c r="CI18"/>
  <c r="CI19" s="1"/>
  <c r="CH18"/>
  <c r="CH19" s="1"/>
  <c r="CG18"/>
  <c r="CG19" s="1"/>
  <c r="CF18"/>
  <c r="CF19" s="1"/>
  <c r="CE18"/>
  <c r="CE19" s="1"/>
  <c r="CD18"/>
  <c r="CD19" s="1"/>
  <c r="CC18"/>
  <c r="CC19" s="1"/>
  <c r="CB18"/>
  <c r="CB19" s="1"/>
  <c r="CA18"/>
  <c r="CA19" s="1"/>
  <c r="BZ18"/>
  <c r="BZ19" s="1"/>
  <c r="BY18"/>
  <c r="BY19" s="1"/>
  <c r="BX18"/>
  <c r="BX19" s="1"/>
  <c r="BW18"/>
  <c r="BW19" s="1"/>
  <c r="BV18"/>
  <c r="BV19" s="1"/>
  <c r="BU18"/>
  <c r="BU19" s="1"/>
  <c r="BT18"/>
  <c r="BT19" s="1"/>
  <c r="BS18"/>
  <c r="BS19" s="1"/>
  <c r="BR18"/>
  <c r="BR19" s="1"/>
  <c r="BQ18"/>
  <c r="BQ19" s="1"/>
  <c r="BP18"/>
  <c r="BP19" s="1"/>
  <c r="BO18"/>
  <c r="BO19" s="1"/>
  <c r="BN18"/>
  <c r="BN19" s="1"/>
  <c r="BM18"/>
  <c r="BM19" s="1"/>
  <c r="BL18"/>
  <c r="BL19" s="1"/>
  <c r="BK18"/>
  <c r="BK19" s="1"/>
  <c r="BJ18"/>
  <c r="BJ19" s="1"/>
  <c r="BI18"/>
  <c r="BI19" s="1"/>
  <c r="BH18"/>
  <c r="BH19" s="1"/>
  <c r="BG18"/>
  <c r="BG19" s="1"/>
  <c r="BF18"/>
  <c r="BF19" s="1"/>
  <c r="BE18"/>
  <c r="BE19" s="1"/>
  <c r="BD18"/>
  <c r="BD19" s="1"/>
  <c r="BC18"/>
  <c r="BC19" s="1"/>
  <c r="BB18"/>
  <c r="BB19" s="1"/>
  <c r="BA18"/>
  <c r="BA19" s="1"/>
  <c r="AZ18"/>
  <c r="AZ19" s="1"/>
  <c r="AY18"/>
  <c r="AY19" s="1"/>
  <c r="AX18"/>
  <c r="AX19" s="1"/>
  <c r="AW18"/>
  <c r="AW19" s="1"/>
  <c r="AV18"/>
  <c r="AV19" s="1"/>
  <c r="AU18"/>
  <c r="AU19" s="1"/>
  <c r="AT18"/>
  <c r="AT19" s="1"/>
  <c r="AS18"/>
  <c r="AS19" s="1"/>
  <c r="AR18"/>
  <c r="AR19" s="1"/>
  <c r="AQ18"/>
  <c r="AQ19" s="1"/>
  <c r="AP18"/>
  <c r="AP19" s="1"/>
  <c r="AO18"/>
  <c r="AO19" s="1"/>
  <c r="AN18"/>
  <c r="AN19" s="1"/>
  <c r="AM18"/>
  <c r="AM19" s="1"/>
  <c r="AL18"/>
  <c r="AL19" s="1"/>
  <c r="AK18"/>
  <c r="AK19" s="1"/>
  <c r="AJ18"/>
  <c r="AJ19" s="1"/>
  <c r="AI18"/>
  <c r="AI19" s="1"/>
  <c r="AH18"/>
  <c r="AH19" s="1"/>
  <c r="AG18"/>
  <c r="AG19" s="1"/>
  <c r="AF18"/>
  <c r="AF19" s="1"/>
  <c r="AE18"/>
  <c r="AE19" s="1"/>
  <c r="AD18"/>
  <c r="AD19" s="1"/>
  <c r="AC18"/>
  <c r="AC19" s="1"/>
  <c r="AB18"/>
  <c r="AB19" s="1"/>
  <c r="AA18"/>
  <c r="AA19" s="1"/>
  <c r="Z18"/>
  <c r="Z19" s="1"/>
  <c r="Y18"/>
  <c r="Y19" s="1"/>
  <c r="X18"/>
  <c r="X19" s="1"/>
  <c r="W18"/>
  <c r="W19" s="1"/>
  <c r="V18"/>
  <c r="V19" s="1"/>
  <c r="U18"/>
  <c r="U19" s="1"/>
  <c r="T18"/>
  <c r="T19" s="1"/>
  <c r="S18"/>
  <c r="S19" s="1"/>
  <c r="R18"/>
  <c r="R19" s="1"/>
  <c r="Q18"/>
  <c r="Q19" s="1"/>
  <c r="P18"/>
  <c r="P19" s="1"/>
  <c r="O18"/>
  <c r="O19" s="1"/>
  <c r="N18"/>
  <c r="N19" s="1"/>
  <c r="M18"/>
  <c r="M19" s="1"/>
  <c r="L18"/>
  <c r="L19" s="1"/>
  <c r="K18"/>
  <c r="K19" s="1"/>
  <c r="J18"/>
  <c r="J19" s="1"/>
  <c r="I18"/>
  <c r="I19" s="1"/>
  <c r="H18"/>
  <c r="H19" s="1"/>
  <c r="G18"/>
  <c r="G19" s="1"/>
  <c r="F18"/>
  <c r="F19" s="1"/>
  <c r="E18"/>
  <c r="E19" s="1"/>
  <c r="D18"/>
  <c r="D19" s="1"/>
  <c r="C18"/>
  <c r="C19" s="1"/>
  <c r="GO39" i="4"/>
  <c r="GO40" s="1"/>
  <c r="GN16"/>
  <c r="GN17" s="1"/>
  <c r="GM16"/>
  <c r="GM17" s="1"/>
  <c r="E38" s="1"/>
  <c r="D38" s="1"/>
  <c r="GL16"/>
  <c r="GL17" s="1"/>
  <c r="GK16"/>
  <c r="GK17" s="1"/>
  <c r="GJ16"/>
  <c r="GJ17" s="1"/>
  <c r="GI16"/>
  <c r="GI17" s="1"/>
  <c r="GH16"/>
  <c r="GH17" s="1"/>
  <c r="GG16"/>
  <c r="GG17" s="1"/>
  <c r="GF16"/>
  <c r="GF17" s="1"/>
  <c r="GE16"/>
  <c r="GE17" s="1"/>
  <c r="GD16"/>
  <c r="GD17" s="1"/>
  <c r="GC16"/>
  <c r="GC17" s="1"/>
  <c r="GB16"/>
  <c r="GB17" s="1"/>
  <c r="GA16"/>
  <c r="GA17" s="1"/>
  <c r="FZ16"/>
  <c r="FZ17" s="1"/>
  <c r="FY16"/>
  <c r="FY17" s="1"/>
  <c r="FX16"/>
  <c r="FX17" s="1"/>
  <c r="FW16"/>
  <c r="FW17" s="1"/>
  <c r="FV16"/>
  <c r="FV17" s="1"/>
  <c r="FU16"/>
  <c r="FU17" s="1"/>
  <c r="FT16"/>
  <c r="FT17" s="1"/>
  <c r="FS16"/>
  <c r="FS17" s="1"/>
  <c r="FR16"/>
  <c r="FR17" s="1"/>
  <c r="FQ16"/>
  <c r="FQ17" s="1"/>
  <c r="FP16"/>
  <c r="FP17" s="1"/>
  <c r="FO16"/>
  <c r="FO17" s="1"/>
  <c r="FN16"/>
  <c r="FN17" s="1"/>
  <c r="FM16"/>
  <c r="FM17" s="1"/>
  <c r="FL16"/>
  <c r="FL17" s="1"/>
  <c r="FK16"/>
  <c r="FK17" s="1"/>
  <c r="FJ16"/>
  <c r="FJ17" s="1"/>
  <c r="FI16"/>
  <c r="FI17" s="1"/>
  <c r="FH16"/>
  <c r="FH17" s="1"/>
  <c r="FG16"/>
  <c r="FG17" s="1"/>
  <c r="FF16"/>
  <c r="FF17" s="1"/>
  <c r="FE16"/>
  <c r="FE17" s="1"/>
  <c r="FD16"/>
  <c r="FD17" s="1"/>
  <c r="FC16"/>
  <c r="FC17" s="1"/>
  <c r="FB16"/>
  <c r="FB17" s="1"/>
  <c r="FA16"/>
  <c r="FA17" s="1"/>
  <c r="EZ16"/>
  <c r="EZ17" s="1"/>
  <c r="EY16"/>
  <c r="EY17" s="1"/>
  <c r="EX16"/>
  <c r="EX17" s="1"/>
  <c r="EW16"/>
  <c r="EW17" s="1"/>
  <c r="EV16"/>
  <c r="EV17" s="1"/>
  <c r="EU16"/>
  <c r="EU17" s="1"/>
  <c r="ET16"/>
  <c r="ET17" s="1"/>
  <c r="ES16"/>
  <c r="ES17" s="1"/>
  <c r="ER16"/>
  <c r="ER17" s="1"/>
  <c r="EQ16"/>
  <c r="EQ17" s="1"/>
  <c r="EP16"/>
  <c r="EP17" s="1"/>
  <c r="EO16"/>
  <c r="EO17" s="1"/>
  <c r="EN16"/>
  <c r="EN17" s="1"/>
  <c r="EM16"/>
  <c r="EM17" s="1"/>
  <c r="EL16"/>
  <c r="EL17" s="1"/>
  <c r="EK16"/>
  <c r="EK17" s="1"/>
  <c r="EJ16"/>
  <c r="EJ17" s="1"/>
  <c r="EI16"/>
  <c r="EI17" s="1"/>
  <c r="EH16"/>
  <c r="EH17" s="1"/>
  <c r="EG16"/>
  <c r="EG17" s="1"/>
  <c r="EF16"/>
  <c r="EF17" s="1"/>
  <c r="EE16"/>
  <c r="EE17" s="1"/>
  <c r="ED16"/>
  <c r="ED17" s="1"/>
  <c r="EC16"/>
  <c r="EC17" s="1"/>
  <c r="EB16"/>
  <c r="EB17" s="1"/>
  <c r="EA16"/>
  <c r="EA17" s="1"/>
  <c r="DZ16"/>
  <c r="DZ17" s="1"/>
  <c r="DY16"/>
  <c r="DY17" s="1"/>
  <c r="DX16"/>
  <c r="DX17" s="1"/>
  <c r="DW16"/>
  <c r="DW17" s="1"/>
  <c r="DV16"/>
  <c r="DV17" s="1"/>
  <c r="DU16"/>
  <c r="DU17" s="1"/>
  <c r="DT16"/>
  <c r="DT17" s="1"/>
  <c r="DS16"/>
  <c r="DS17" s="1"/>
  <c r="DR16"/>
  <c r="DR17" s="1"/>
  <c r="DQ16"/>
  <c r="DQ17" s="1"/>
  <c r="DP16"/>
  <c r="DP17" s="1"/>
  <c r="DO16"/>
  <c r="DO17" s="1"/>
  <c r="DN16"/>
  <c r="DN17" s="1"/>
  <c r="DM16"/>
  <c r="DM17" s="1"/>
  <c r="DL16"/>
  <c r="DL17" s="1"/>
  <c r="DK16"/>
  <c r="DK17" s="1"/>
  <c r="DJ16"/>
  <c r="DJ17" s="1"/>
  <c r="DI16"/>
  <c r="DI17" s="1"/>
  <c r="DH16"/>
  <c r="DH17" s="1"/>
  <c r="DG16"/>
  <c r="DG17" s="1"/>
  <c r="DF16"/>
  <c r="DF17" s="1"/>
  <c r="DE16"/>
  <c r="DE17" s="1"/>
  <c r="DD16"/>
  <c r="DD17" s="1"/>
  <c r="DC16"/>
  <c r="DC17" s="1"/>
  <c r="DB16"/>
  <c r="DB17" s="1"/>
  <c r="DA16"/>
  <c r="DA17" s="1"/>
  <c r="CZ16"/>
  <c r="CZ17" s="1"/>
  <c r="CY16"/>
  <c r="CY17" s="1"/>
  <c r="CX16"/>
  <c r="CX17" s="1"/>
  <c r="CW16"/>
  <c r="CW17" s="1"/>
  <c r="CV16"/>
  <c r="CV17" s="1"/>
  <c r="CU16"/>
  <c r="CU17" s="1"/>
  <c r="CT16"/>
  <c r="CT17" s="1"/>
  <c r="CS16"/>
  <c r="CS17" s="1"/>
  <c r="CR16"/>
  <c r="CR17" s="1"/>
  <c r="CQ16"/>
  <c r="CQ17" s="1"/>
  <c r="CP16"/>
  <c r="CP17" s="1"/>
  <c r="CO16"/>
  <c r="CO17" s="1"/>
  <c r="CN16"/>
  <c r="CN17" s="1"/>
  <c r="CM16"/>
  <c r="CM17" s="1"/>
  <c r="CL16"/>
  <c r="CL17" s="1"/>
  <c r="CK16"/>
  <c r="CK17" s="1"/>
  <c r="CJ16"/>
  <c r="CJ17" s="1"/>
  <c r="CI16"/>
  <c r="CI17" s="1"/>
  <c r="CH16"/>
  <c r="CH17" s="1"/>
  <c r="CG16"/>
  <c r="CG17" s="1"/>
  <c r="CF16"/>
  <c r="CF17" s="1"/>
  <c r="CE16"/>
  <c r="CE17" s="1"/>
  <c r="CD16"/>
  <c r="CD17" s="1"/>
  <c r="CC16"/>
  <c r="CC17" s="1"/>
  <c r="CB16"/>
  <c r="CB17" s="1"/>
  <c r="BZ16"/>
  <c r="BZ17" s="1"/>
  <c r="BY16"/>
  <c r="BY17" s="1"/>
  <c r="BX16"/>
  <c r="BX17" s="1"/>
  <c r="BW16"/>
  <c r="BW17" s="1"/>
  <c r="BV16"/>
  <c r="BV17" s="1"/>
  <c r="BU16"/>
  <c r="BU17" s="1"/>
  <c r="BT16"/>
  <c r="BT17" s="1"/>
  <c r="BS16"/>
  <c r="BS17" s="1"/>
  <c r="BR16"/>
  <c r="BR17" s="1"/>
  <c r="BQ16"/>
  <c r="BQ17" s="1"/>
  <c r="BP16"/>
  <c r="BP17" s="1"/>
  <c r="BO16"/>
  <c r="BO17" s="1"/>
  <c r="BN16"/>
  <c r="BN17" s="1"/>
  <c r="BM16"/>
  <c r="BM17" s="1"/>
  <c r="BL16"/>
  <c r="BL17" s="1"/>
  <c r="BK16"/>
  <c r="BK17" s="1"/>
  <c r="BJ16"/>
  <c r="BJ17" s="1"/>
  <c r="BI16"/>
  <c r="BI17" s="1"/>
  <c r="BH16"/>
  <c r="BH17" s="1"/>
  <c r="BG16"/>
  <c r="BG17" s="1"/>
  <c r="BF16"/>
  <c r="BF17" s="1"/>
  <c r="BE16"/>
  <c r="BE17" s="1"/>
  <c r="BD16"/>
  <c r="BD17" s="1"/>
  <c r="BC16"/>
  <c r="BC17" s="1"/>
  <c r="BB16"/>
  <c r="BB17" s="1"/>
  <c r="BA16"/>
  <c r="BA17" s="1"/>
  <c r="AZ16"/>
  <c r="AZ17" s="1"/>
  <c r="AY16"/>
  <c r="AY17" s="1"/>
  <c r="AX16"/>
  <c r="AX17" s="1"/>
  <c r="AW16"/>
  <c r="AW17" s="1"/>
  <c r="AV16"/>
  <c r="AV17" s="1"/>
  <c r="AU16"/>
  <c r="AU17" s="1"/>
  <c r="AT16"/>
  <c r="AT17" s="1"/>
  <c r="AS16"/>
  <c r="AS17" s="1"/>
  <c r="AR16"/>
  <c r="AR17" s="1"/>
  <c r="AQ16"/>
  <c r="AQ17" s="1"/>
  <c r="AP16"/>
  <c r="AP17" s="1"/>
  <c r="AO16"/>
  <c r="AO17" s="1"/>
  <c r="AN16"/>
  <c r="AN17" s="1"/>
  <c r="AM16"/>
  <c r="AM17" s="1"/>
  <c r="AL16"/>
  <c r="AL17" s="1"/>
  <c r="AK16"/>
  <c r="AK17" s="1"/>
  <c r="AJ16"/>
  <c r="AJ17" s="1"/>
  <c r="AI16"/>
  <c r="AI17" s="1"/>
  <c r="AH16"/>
  <c r="AH17" s="1"/>
  <c r="AG16"/>
  <c r="AG17" s="1"/>
  <c r="AF16"/>
  <c r="AF17" s="1"/>
  <c r="AE16"/>
  <c r="AE17" s="1"/>
  <c r="AD16"/>
  <c r="AD17" s="1"/>
  <c r="AC16"/>
  <c r="AC17" s="1"/>
  <c r="AB16"/>
  <c r="AB17" s="1"/>
  <c r="AA16"/>
  <c r="AA17" s="1"/>
  <c r="Z16"/>
  <c r="Z17" s="1"/>
  <c r="Y16"/>
  <c r="Y17" s="1"/>
  <c r="X16"/>
  <c r="X17" s="1"/>
  <c r="W16"/>
  <c r="W17" s="1"/>
  <c r="V16"/>
  <c r="V17" s="1"/>
  <c r="U16"/>
  <c r="U17" s="1"/>
  <c r="T16"/>
  <c r="T17" s="1"/>
  <c r="S16"/>
  <c r="S17" s="1"/>
  <c r="R16"/>
  <c r="R17" s="1"/>
  <c r="Q16"/>
  <c r="Q17" s="1"/>
  <c r="P16"/>
  <c r="P17" s="1"/>
  <c r="O16"/>
  <c r="O17" s="1"/>
  <c r="N16"/>
  <c r="N17" s="1"/>
  <c r="M16"/>
  <c r="M17" s="1"/>
  <c r="L16"/>
  <c r="L17" s="1"/>
  <c r="K16"/>
  <c r="K17" s="1"/>
  <c r="J16"/>
  <c r="J17" s="1"/>
  <c r="I16"/>
  <c r="I17" s="1"/>
  <c r="H16"/>
  <c r="H17" s="1"/>
  <c r="G16"/>
  <c r="G17" s="1"/>
  <c r="F16"/>
  <c r="F17" s="1"/>
  <c r="E16"/>
  <c r="E17" s="1"/>
  <c r="D16"/>
  <c r="D17" s="1"/>
  <c r="C16"/>
  <c r="C17" s="1"/>
  <c r="FK17" i="3"/>
  <c r="FJ17"/>
  <c r="FJ18" s="1"/>
  <c r="FI17"/>
  <c r="FH17"/>
  <c r="FG17"/>
  <c r="FG18" s="1"/>
  <c r="FF17"/>
  <c r="FE17"/>
  <c r="FE18" s="1"/>
  <c r="FD17"/>
  <c r="FD18" s="1"/>
  <c r="FC17"/>
  <c r="FB17"/>
  <c r="FB18" s="1"/>
  <c r="FA17"/>
  <c r="FA18" s="1"/>
  <c r="EZ17"/>
  <c r="EZ18" s="1"/>
  <c r="EY17"/>
  <c r="EY18" s="1"/>
  <c r="EX17"/>
  <c r="EX18" s="1"/>
  <c r="EW17"/>
  <c r="EW18" s="1"/>
  <c r="EV17"/>
  <c r="EU17"/>
  <c r="EU18" s="1"/>
  <c r="ET17"/>
  <c r="ES17"/>
  <c r="ER17"/>
  <c r="ER18" s="1"/>
  <c r="EQ17"/>
  <c r="EP17"/>
  <c r="EO17"/>
  <c r="EO18" s="1"/>
  <c r="EN17"/>
  <c r="EM17"/>
  <c r="EM18" s="1"/>
  <c r="EL17"/>
  <c r="EK17"/>
  <c r="EJ17"/>
  <c r="EH17"/>
  <c r="EG17"/>
  <c r="EF17"/>
  <c r="EF18" s="1"/>
  <c r="EE17"/>
  <c r="ED17"/>
  <c r="EC17"/>
  <c r="EC18" s="1"/>
  <c r="EB17"/>
  <c r="EA17"/>
  <c r="DZ17"/>
  <c r="DZ18" s="1"/>
  <c r="DY17"/>
  <c r="DY18" s="1"/>
  <c r="DX17"/>
  <c r="DW17"/>
  <c r="DW18" s="1"/>
  <c r="DV17"/>
  <c r="DV18" s="1"/>
  <c r="DU17"/>
  <c r="DU18" s="1"/>
  <c r="DT17"/>
  <c r="DT18" s="1"/>
  <c r="DS17"/>
  <c r="DR17"/>
  <c r="DR18" s="1"/>
  <c r="DQ17"/>
  <c r="DQ18" s="1"/>
  <c r="DP17"/>
  <c r="DO17"/>
  <c r="DN17"/>
  <c r="DN18" s="1"/>
  <c r="DM17"/>
  <c r="DM18" s="1"/>
  <c r="DL17"/>
  <c r="DK17"/>
  <c r="DK18" s="1"/>
  <c r="DJ17"/>
  <c r="DJ18" s="1"/>
  <c r="DI17"/>
  <c r="DH17"/>
  <c r="DH18" s="1"/>
  <c r="DG17"/>
  <c r="DG18" s="1"/>
  <c r="DF17"/>
  <c r="DE17"/>
  <c r="DE18" s="1"/>
  <c r="DD17"/>
  <c r="DC17"/>
  <c r="DB17"/>
  <c r="DB18" s="1"/>
  <c r="DA17"/>
  <c r="CZ17"/>
  <c r="CZ18" s="1"/>
  <c r="CY17"/>
  <c r="CY18" s="1"/>
  <c r="CX17"/>
  <c r="CW17"/>
  <c r="CW18" s="1"/>
  <c r="CV17"/>
  <c r="CV18" s="1"/>
  <c r="CU17"/>
  <c r="CT17"/>
  <c r="CT18" s="1"/>
  <c r="CS17"/>
  <c r="CS18" s="1"/>
  <c r="CR17"/>
  <c r="CQ17"/>
  <c r="CP17"/>
  <c r="CP18" s="1"/>
  <c r="CO17"/>
  <c r="CN17"/>
  <c r="CM17"/>
  <c r="CM18" s="1"/>
  <c r="CL17"/>
  <c r="CK17"/>
  <c r="CK18" s="1"/>
  <c r="CJ17"/>
  <c r="CJ18" s="1"/>
  <c r="CI17"/>
  <c r="CH17"/>
  <c r="CG17"/>
  <c r="CG18" s="1"/>
  <c r="CF17"/>
  <c r="CE17"/>
  <c r="CD17"/>
  <c r="CD18" s="1"/>
  <c r="CC17"/>
  <c r="CC18" s="1"/>
  <c r="CB17"/>
  <c r="CA17"/>
  <c r="CA18" s="1"/>
  <c r="BZ17"/>
  <c r="BY17"/>
  <c r="BX17"/>
  <c r="BX18" s="1"/>
  <c r="BW17"/>
  <c r="BV17"/>
  <c r="BV18" s="1"/>
  <c r="BU17"/>
  <c r="BU18" s="1"/>
  <c r="BT17"/>
  <c r="BT18" s="1"/>
  <c r="BS17"/>
  <c r="BR17"/>
  <c r="BR18" s="1"/>
  <c r="BQ17"/>
  <c r="BQ18" s="1"/>
  <c r="BP17"/>
  <c r="BO17"/>
  <c r="BO18" s="1"/>
  <c r="BN17"/>
  <c r="BM17"/>
  <c r="BM18" s="1"/>
  <c r="BL17"/>
  <c r="BL18" s="1"/>
  <c r="BK17"/>
  <c r="BJ17"/>
  <c r="BJ18" s="1"/>
  <c r="BI17"/>
  <c r="BH17"/>
  <c r="BG18"/>
  <c r="BF17"/>
  <c r="BE17"/>
  <c r="BD17"/>
  <c r="BD18" s="1"/>
  <c r="BC17"/>
  <c r="BC18" s="1"/>
  <c r="BB17"/>
  <c r="BA17"/>
  <c r="BA18" s="1"/>
  <c r="AZ17"/>
  <c r="AZ18" s="1"/>
  <c r="AY17"/>
  <c r="AX17"/>
  <c r="AX18" s="1"/>
  <c r="AW17"/>
  <c r="AW18" s="1"/>
  <c r="AV17"/>
  <c r="AU17"/>
  <c r="AU18" s="1"/>
  <c r="AT17"/>
  <c r="AT18" s="1"/>
  <c r="AS17"/>
  <c r="AR17"/>
  <c r="AR18" s="1"/>
  <c r="AQ17"/>
  <c r="AQ18" s="1"/>
  <c r="AP17"/>
  <c r="AO17"/>
  <c r="AO18" s="1"/>
  <c r="AN17"/>
  <c r="AN18" s="1"/>
  <c r="AM17"/>
  <c r="AL17"/>
  <c r="AK17"/>
  <c r="AK18" s="1"/>
  <c r="AJ17"/>
  <c r="AI17"/>
  <c r="AI18" s="1"/>
  <c r="AH17"/>
  <c r="AH18" s="1"/>
  <c r="AG17"/>
  <c r="AG18" s="1"/>
  <c r="AF17"/>
  <c r="AF18" s="1"/>
  <c r="AE17"/>
  <c r="AE18" s="1"/>
  <c r="AD17"/>
  <c r="AD18" s="1"/>
  <c r="AC17"/>
  <c r="AC18" s="1"/>
  <c r="AB17"/>
  <c r="AB18" s="1"/>
  <c r="AA17"/>
  <c r="AA18" s="1"/>
  <c r="Z17"/>
  <c r="Z18" s="1"/>
  <c r="Y18"/>
  <c r="X17"/>
  <c r="W17"/>
  <c r="W18" s="1"/>
  <c r="V17"/>
  <c r="V18" s="1"/>
  <c r="U17"/>
  <c r="T17"/>
  <c r="T18" s="1"/>
  <c r="S17"/>
  <c r="R17"/>
  <c r="Q17"/>
  <c r="Q18" s="1"/>
  <c r="P17"/>
  <c r="P18" s="1"/>
  <c r="O17"/>
  <c r="N17"/>
  <c r="M17"/>
  <c r="M18" s="1"/>
  <c r="L17"/>
  <c r="K17"/>
  <c r="K18" s="1"/>
  <c r="J17"/>
  <c r="J18" s="1"/>
  <c r="I17"/>
  <c r="H18"/>
  <c r="G17"/>
  <c r="G18" s="1"/>
  <c r="F17"/>
  <c r="E17"/>
  <c r="E18" s="1"/>
  <c r="D17"/>
  <c r="C17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V39"/>
  <c r="U39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C39"/>
  <c r="E33" i="5" l="1"/>
  <c r="D33" s="1"/>
  <c r="D31"/>
  <c r="E34"/>
  <c r="E40" i="4"/>
  <c r="D40" s="1"/>
  <c r="E39"/>
  <c r="D39"/>
  <c r="D42" i="5"/>
  <c r="D41"/>
  <c r="D40"/>
  <c r="D40" i="1"/>
  <c r="C40"/>
  <c r="E42" i="5"/>
  <c r="E41"/>
  <c r="E40"/>
  <c r="M36"/>
  <c r="L36" s="1"/>
  <c r="M37"/>
  <c r="L37" s="1"/>
  <c r="M38"/>
  <c r="L38" s="1"/>
  <c r="K36"/>
  <c r="J36" s="1"/>
  <c r="K37"/>
  <c r="J37" s="1"/>
  <c r="K38"/>
  <c r="J38" s="1"/>
  <c r="I36"/>
  <c r="H36" s="1"/>
  <c r="I37"/>
  <c r="H37" s="1"/>
  <c r="I38"/>
  <c r="H38" s="1"/>
  <c r="G36"/>
  <c r="F36" s="1"/>
  <c r="G37"/>
  <c r="F37" s="1"/>
  <c r="G38"/>
  <c r="F38" s="1"/>
  <c r="E36"/>
  <c r="D36" s="1"/>
  <c r="E37"/>
  <c r="D37" s="1"/>
  <c r="E38"/>
  <c r="D38" s="1"/>
  <c r="K27"/>
  <c r="J27" s="1"/>
  <c r="K28"/>
  <c r="J28" s="1"/>
  <c r="K29"/>
  <c r="J29" s="1"/>
  <c r="I28"/>
  <c r="H28" s="1"/>
  <c r="I29"/>
  <c r="H29" s="1"/>
  <c r="I27"/>
  <c r="H27" s="1"/>
  <c r="G27"/>
  <c r="F27" s="1"/>
  <c r="G28"/>
  <c r="F28" s="1"/>
  <c r="G29"/>
  <c r="F29" s="1"/>
  <c r="E27"/>
  <c r="D27" s="1"/>
  <c r="E28"/>
  <c r="D28" s="1"/>
  <c r="E29"/>
  <c r="D29" s="1"/>
  <c r="E22"/>
  <c r="D22" s="1"/>
  <c r="E23"/>
  <c r="D23" s="1"/>
  <c r="M34" i="4"/>
  <c r="L34" s="1"/>
  <c r="M35"/>
  <c r="L35" s="1"/>
  <c r="M36"/>
  <c r="L36" s="1"/>
  <c r="K34"/>
  <c r="J34" s="1"/>
  <c r="K35"/>
  <c r="J35" s="1"/>
  <c r="K36"/>
  <c r="J36" s="1"/>
  <c r="I34"/>
  <c r="H34" s="1"/>
  <c r="I35"/>
  <c r="H35" s="1"/>
  <c r="I36"/>
  <c r="H36" s="1"/>
  <c r="G34"/>
  <c r="F34" s="1"/>
  <c r="G35"/>
  <c r="F35" s="1"/>
  <c r="G36"/>
  <c r="F36" s="1"/>
  <c r="E34"/>
  <c r="D34" s="1"/>
  <c r="E35"/>
  <c r="D35" s="1"/>
  <c r="E36"/>
  <c r="D36" s="1"/>
  <c r="E31"/>
  <c r="D31" s="1"/>
  <c r="E29"/>
  <c r="D29" s="1"/>
  <c r="E30"/>
  <c r="D30" s="1"/>
  <c r="I25"/>
  <c r="H25" s="1"/>
  <c r="I26"/>
  <c r="H26" s="1"/>
  <c r="I27"/>
  <c r="H27" s="1"/>
  <c r="G25"/>
  <c r="F25" s="1"/>
  <c r="G26"/>
  <c r="F26" s="1"/>
  <c r="G27"/>
  <c r="F27" s="1"/>
  <c r="E25"/>
  <c r="D25" s="1"/>
  <c r="E26"/>
  <c r="D26" s="1"/>
  <c r="E27"/>
  <c r="D27" s="1"/>
  <c r="E20"/>
  <c r="D20" s="1"/>
  <c r="E21"/>
  <c r="D21" s="1"/>
  <c r="E22"/>
  <c r="D22" s="1"/>
  <c r="E41" i="3"/>
  <c r="D41" s="1"/>
  <c r="E40"/>
  <c r="D40" s="1"/>
  <c r="E39"/>
  <c r="D39" s="1"/>
  <c r="M35"/>
  <c r="M36"/>
  <c r="L36" s="1"/>
  <c r="M37"/>
  <c r="L37" s="1"/>
  <c r="K35"/>
  <c r="J35" s="1"/>
  <c r="K36"/>
  <c r="J36" s="1"/>
  <c r="K37"/>
  <c r="J37" s="1"/>
  <c r="I35"/>
  <c r="H35" s="1"/>
  <c r="I36"/>
  <c r="H36" s="1"/>
  <c r="I37"/>
  <c r="H37" s="1"/>
  <c r="G35"/>
  <c r="G36"/>
  <c r="F36" s="1"/>
  <c r="G37"/>
  <c r="F37" s="1"/>
  <c r="E35"/>
  <c r="D35" s="1"/>
  <c r="E36"/>
  <c r="D36" s="1"/>
  <c r="E37"/>
  <c r="D37" s="1"/>
  <c r="E30"/>
  <c r="D30" s="1"/>
  <c r="E31"/>
  <c r="D31" s="1"/>
  <c r="E32"/>
  <c r="D32" s="1"/>
  <c r="E28"/>
  <c r="D28" s="1"/>
  <c r="E27"/>
  <c r="D27" s="1"/>
  <c r="E22"/>
  <c r="D22" s="1"/>
  <c r="E23"/>
  <c r="D23" s="1"/>
  <c r="E21"/>
  <c r="I26"/>
  <c r="I27"/>
  <c r="H27" s="1"/>
  <c r="I28"/>
  <c r="H28" s="1"/>
  <c r="E26"/>
  <c r="D26" s="1"/>
  <c r="M57" i="2"/>
  <c r="L57" s="1"/>
  <c r="M58"/>
  <c r="L58" s="1"/>
  <c r="M59"/>
  <c r="L59" s="1"/>
  <c r="K57"/>
  <c r="J57" s="1"/>
  <c r="K58"/>
  <c r="J58" s="1"/>
  <c r="K59"/>
  <c r="J59" s="1"/>
  <c r="I57"/>
  <c r="H57" s="1"/>
  <c r="I58"/>
  <c r="H58" s="1"/>
  <c r="I59"/>
  <c r="H59" s="1"/>
  <c r="G57"/>
  <c r="F57" s="1"/>
  <c r="G58"/>
  <c r="F58" s="1"/>
  <c r="G59"/>
  <c r="F59" s="1"/>
  <c r="E57"/>
  <c r="D57" s="1"/>
  <c r="E58"/>
  <c r="D58" s="1"/>
  <c r="E59"/>
  <c r="D59" s="1"/>
  <c r="E50"/>
  <c r="D50" s="1"/>
  <c r="E48"/>
  <c r="D48" s="1"/>
  <c r="E49"/>
  <c r="D49" s="1"/>
  <c r="G48"/>
  <c r="F48" s="1"/>
  <c r="G49"/>
  <c r="F49" s="1"/>
  <c r="G50"/>
  <c r="E52"/>
  <c r="D52" s="1"/>
  <c r="E54"/>
  <c r="D54" s="1"/>
  <c r="E61"/>
  <c r="D61" s="1"/>
  <c r="G57" i="1"/>
  <c r="F57" s="1"/>
  <c r="G58"/>
  <c r="F58" s="1"/>
  <c r="G59"/>
  <c r="F59" s="1"/>
  <c r="E57"/>
  <c r="D57" s="1"/>
  <c r="E58"/>
  <c r="D58" s="1"/>
  <c r="E59"/>
  <c r="D59" s="1"/>
  <c r="E48"/>
  <c r="D48" s="1"/>
  <c r="E49"/>
  <c r="D49" s="1"/>
  <c r="E50"/>
  <c r="D50" s="1"/>
  <c r="G50"/>
  <c r="F50" s="1"/>
  <c r="G48"/>
  <c r="G49"/>
  <c r="F49" s="1"/>
  <c r="U40"/>
  <c r="V40"/>
  <c r="E44" s="1"/>
  <c r="D44" s="1"/>
  <c r="W40"/>
  <c r="E45" s="1"/>
  <c r="D45" s="1"/>
  <c r="E52"/>
  <c r="D52" s="1"/>
  <c r="E43" i="2"/>
  <c r="D43" s="1"/>
  <c r="E45"/>
  <c r="D45" s="1"/>
  <c r="E54" i="1"/>
  <c r="D54" s="1"/>
  <c r="E61"/>
  <c r="D61" s="1"/>
  <c r="E44" i="2"/>
  <c r="D44" s="1"/>
  <c r="E53"/>
  <c r="D53" s="1"/>
  <c r="E53" i="1"/>
  <c r="D53" s="1"/>
  <c r="E62"/>
  <c r="D62" s="1"/>
  <c r="E63"/>
  <c r="D63" s="1"/>
  <c r="E24" i="5"/>
  <c r="D24" s="1"/>
  <c r="E62" i="2"/>
  <c r="D62" s="1"/>
  <c r="E63"/>
  <c r="D63" s="1"/>
  <c r="D34" i="5" l="1"/>
  <c r="E41" i="4"/>
  <c r="D41"/>
  <c r="G28" i="3"/>
  <c r="F28" s="1"/>
  <c r="G27"/>
  <c r="F27" s="1"/>
  <c r="K30" i="5"/>
  <c r="J30"/>
  <c r="H29" i="3"/>
  <c r="I29"/>
  <c r="G26"/>
  <c r="F26" s="1"/>
  <c r="E43" i="1"/>
  <c r="D43" s="1"/>
  <c r="D46" s="1"/>
  <c r="L39" i="5"/>
  <c r="M39"/>
  <c r="J39"/>
  <c r="K39"/>
  <c r="I39"/>
  <c r="H39"/>
  <c r="F39"/>
  <c r="G39"/>
  <c r="H30"/>
  <c r="I30"/>
  <c r="F30"/>
  <c r="G30"/>
  <c r="D30"/>
  <c r="D43"/>
  <c r="L37" i="4"/>
  <c r="M37"/>
  <c r="K37"/>
  <c r="J37"/>
  <c r="H37"/>
  <c r="I37"/>
  <c r="F37"/>
  <c r="G37"/>
  <c r="I28"/>
  <c r="H28"/>
  <c r="G28"/>
  <c r="F28"/>
  <c r="D23"/>
  <c r="M38" i="3"/>
  <c r="L38"/>
  <c r="K38"/>
  <c r="J38"/>
  <c r="H38"/>
  <c r="I38"/>
  <c r="G38"/>
  <c r="F38"/>
  <c r="D39" i="5"/>
  <c r="E30"/>
  <c r="E43"/>
  <c r="D32" i="4"/>
  <c r="E29" i="3"/>
  <c r="E38"/>
  <c r="E42"/>
  <c r="D29"/>
  <c r="D42"/>
  <c r="M60" i="2"/>
  <c r="L60"/>
  <c r="J60"/>
  <c r="K60"/>
  <c r="H60"/>
  <c r="I60"/>
  <c r="G51"/>
  <c r="F50"/>
  <c r="F51" s="1"/>
  <c r="E55"/>
  <c r="D55"/>
  <c r="D51"/>
  <c r="E46"/>
  <c r="D60"/>
  <c r="D46"/>
  <c r="F60" i="1"/>
  <c r="G60"/>
  <c r="F48"/>
  <c r="F51" s="1"/>
  <c r="G51"/>
  <c r="D55"/>
  <c r="D64"/>
  <c r="D24" i="3"/>
  <c r="D37" i="4"/>
  <c r="E39" i="5"/>
  <c r="E24" i="3"/>
  <c r="D38"/>
  <c r="E33"/>
  <c r="D33"/>
  <c r="E51" i="2"/>
  <c r="E60"/>
  <c r="E37" i="4"/>
  <c r="E55" i="1"/>
  <c r="D60"/>
  <c r="E64" i="2"/>
  <c r="E32" i="4"/>
  <c r="E64" i="1"/>
  <c r="E28" i="4"/>
  <c r="E51" i="1"/>
  <c r="D28" i="4"/>
  <c r="E23"/>
  <c r="E60" i="1"/>
  <c r="D64" i="2"/>
  <c r="E25" i="5"/>
  <c r="D25"/>
  <c r="D51" i="1"/>
  <c r="F29" i="3" l="1"/>
  <c r="G29"/>
  <c r="E46" i="1"/>
</calcChain>
</file>

<file path=xl/sharedStrings.xml><?xml version="1.0" encoding="utf-8"?>
<sst xmlns="http://schemas.openxmlformats.org/spreadsheetml/2006/main" count="2525" uniqueCount="1560">
  <si>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</si>
  <si>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</si>
  <si>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</si>
  <si>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</si>
  <si>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</si>
  <si>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</si>
  <si>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</si>
  <si>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</si>
  <si>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</si>
  <si>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</si>
  <si>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</si>
  <si>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</si>
  <si>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</si>
  <si>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</si>
  <si>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</si>
  <si>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</si>
  <si>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</si>
  <si>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</si>
  <si>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</si>
  <si>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</si>
  <si>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</si>
  <si>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</si>
  <si>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</si>
  <si>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</si>
  <si>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</si>
  <si>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</si>
  <si>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</si>
  <si>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</si>
  <si>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</si>
  <si>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</si>
  <si>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</si>
  <si>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</si>
  <si>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</si>
  <si>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</si>
  <si>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</si>
  <si>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</si>
  <si>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</si>
  <si>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</si>
  <si>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</si>
  <si>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</si>
  <si>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</si>
  <si>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</si>
  <si>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</si>
  <si>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</si>
  <si>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</si>
  <si>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</si>
  <si>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</si>
  <si>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</si>
  <si>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</si>
  <si>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</si>
  <si>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</si>
  <si>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</si>
  <si>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</si>
  <si>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</si>
  <si>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</si>
  <si>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</si>
  <si>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</si>
  <si>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</si>
  <si>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</si>
  <si>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</si>
  <si>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</si>
  <si>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</si>
  <si>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</si>
  <si>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</si>
  <si>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</si>
  <si>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</si>
  <si>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</si>
  <si>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</si>
  <si>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</si>
  <si>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</si>
  <si>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</si>
  <si>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</si>
  <si>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</si>
  <si>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</si>
  <si>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</si>
  <si>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</si>
  <si>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</si>
  <si>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</si>
  <si>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</si>
  <si>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</si>
  <si>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</si>
  <si>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</si>
  <si>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</si>
  <si>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</si>
  <si>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</si>
  <si>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</si>
  <si>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</si>
  <si>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</si>
  <si>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</si>
  <si>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</si>
  <si>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</si>
  <si>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</si>
  <si>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</si>
  <si>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</si>
  <si>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</si>
  <si>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</si>
  <si>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</si>
  <si>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</si>
  <si>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</si>
  <si>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</si>
  <si>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</si>
  <si>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</si>
  <si>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</si>
  <si>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</si>
  <si>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</si>
  <si>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</si>
  <si>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</si>
  <si>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</si>
  <si>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</si>
  <si>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</si>
  <si>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</si>
  <si>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</si>
  <si>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</si>
  <si>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</si>
  <si>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</si>
  <si>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</si>
  <si>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</si>
  <si>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</si>
  <si>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</si>
  <si>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</si>
  <si>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</si>
  <si>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</si>
  <si>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</si>
  <si>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</si>
  <si>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</si>
  <si>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</si>
  <si>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</si>
  <si>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</si>
  <si>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</si>
  <si>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</si>
  <si>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</si>
  <si>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</si>
  <si>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</si>
  <si>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</si>
  <si>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</si>
  <si>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</si>
  <si>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</si>
  <si>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</si>
  <si>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</si>
  <si>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</si>
  <si>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</si>
  <si>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</si>
  <si>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</si>
  <si>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</si>
  <si>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</si>
  <si>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</si>
  <si>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</si>
  <si>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</si>
  <si>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</si>
  <si>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</si>
  <si>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</si>
  <si>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</si>
  <si>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</si>
  <si>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</si>
  <si>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</si>
  <si>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</si>
  <si>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</si>
  <si>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</si>
  <si>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</si>
  <si>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</si>
  <si>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</si>
  <si>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</si>
  <si>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</si>
  <si>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</si>
  <si>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</si>
  <si>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</si>
  <si>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</si>
  <si>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</si>
  <si>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</si>
  <si>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</si>
  <si>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</si>
  <si>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</si>
  <si>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</si>
  <si>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</si>
  <si>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</si>
  <si>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</si>
  <si>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</si>
  <si>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</si>
  <si>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</si>
  <si>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</si>
  <si>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</si>
  <si>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</si>
  <si>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</si>
  <si>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</si>
  <si>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</si>
  <si>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</si>
  <si>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</si>
  <si>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</si>
  <si>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</si>
  <si>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</si>
  <si>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</si>
  <si>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</si>
  <si>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</si>
  <si>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</si>
  <si>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</si>
  <si>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</si>
  <si>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</si>
  <si>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</si>
  <si>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</si>
  <si>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</si>
  <si>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</si>
  <si>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</si>
  <si>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</si>
  <si>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</si>
  <si>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</si>
  <si>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</si>
  <si>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</si>
  <si>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</si>
  <si>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</si>
  <si>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</si>
  <si>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</si>
  <si>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</si>
  <si>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</si>
  <si>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</si>
  <si>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</si>
  <si>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</si>
  <si>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</si>
  <si>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</si>
  <si>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</si>
  <si>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</si>
  <si>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</si>
  <si>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</si>
  <si>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</si>
  <si>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</si>
  <si>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</si>
  <si>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</si>
  <si>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</si>
  <si>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</si>
  <si>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</si>
  <si>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</si>
  <si>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</si>
  <si>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</si>
  <si>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</si>
  <si>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</si>
  <si>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</si>
  <si>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</si>
  <si>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</si>
  <si>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</si>
  <si>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</si>
  <si>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</si>
  <si>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</si>
  <si>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</si>
  <si>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</si>
  <si>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</si>
  <si>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</si>
  <si>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</si>
  <si>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</si>
  <si>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</si>
  <si>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</si>
  <si>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</si>
  <si>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</si>
  <si>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</si>
  <si>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</si>
  <si>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</si>
  <si>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</si>
  <si>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</si>
  <si>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</si>
  <si>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</si>
  <si>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</si>
  <si>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</si>
  <si>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</si>
  <si>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</si>
  <si>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</si>
  <si>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</si>
  <si>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</si>
  <si>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</si>
  <si>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</si>
  <si>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</si>
  <si>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</si>
  <si>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</si>
  <si>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</si>
  <si>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</si>
  <si>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</si>
  <si>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</si>
  <si>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</si>
  <si>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</si>
  <si>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</si>
  <si>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</si>
  <si>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</si>
  <si>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</si>
  <si>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</si>
  <si>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</si>
  <si>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</si>
  <si>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</si>
  <si>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</si>
  <si>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</si>
  <si>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</si>
  <si>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</si>
  <si>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</si>
  <si>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</si>
  <si>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</si>
  <si>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</si>
  <si>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</si>
  <si>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</si>
  <si>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</si>
  <si>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</si>
  <si>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</si>
  <si>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</si>
  <si>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</si>
  <si>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</si>
  <si>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</si>
  <si>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</si>
  <si>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</si>
  <si>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</si>
  <si>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</si>
  <si>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</si>
  <si>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</si>
  <si>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</si>
  <si>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</si>
  <si>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</si>
  <si>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</si>
  <si>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</si>
  <si>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</si>
  <si>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</si>
  <si>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</si>
  <si>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</si>
  <si>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</si>
  <si>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</si>
  <si>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</si>
  <si>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</si>
  <si>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</si>
  <si>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</si>
  <si>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</si>
  <si>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</si>
  <si>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</si>
  <si>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</si>
  <si>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</si>
  <si>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</si>
  <si>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</si>
  <si>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</si>
  <si>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</si>
  <si>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</si>
  <si>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</si>
  <si>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</si>
  <si>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</si>
  <si>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</si>
  <si>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</si>
  <si>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</si>
  <si>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</si>
  <si>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</si>
  <si>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</si>
  <si>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</si>
  <si>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</si>
  <si>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</si>
  <si>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</si>
  <si>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</si>
  <si>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</si>
  <si>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</si>
  <si>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</si>
  <si>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</si>
  <si>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</si>
  <si>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</si>
  <si>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</si>
  <si>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</si>
  <si>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</si>
  <si>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</si>
  <si>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</si>
  <si>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</si>
  <si>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</si>
  <si>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</si>
  <si>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</si>
  <si>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</si>
  <si>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</si>
  <si>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</si>
  <si>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</si>
  <si>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</si>
  <si>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</si>
  <si>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</si>
  <si>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</si>
  <si>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</si>
  <si>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</si>
  <si>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</si>
  <si>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</si>
  <si>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</si>
  <si>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</si>
  <si>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</si>
  <si>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</si>
  <si>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</si>
  <si>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</si>
  <si>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</si>
  <si>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</si>
  <si>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</si>
  <si>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</si>
  <si>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</si>
  <si>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</si>
  <si>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</si>
  <si>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</si>
  <si>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</si>
  <si>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</si>
  <si>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</si>
  <si>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</si>
  <si>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</si>
  <si>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</si>
  <si>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</si>
  <si>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</si>
  <si>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</si>
  <si>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</si>
  <si>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</si>
  <si>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</si>
  <si>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</si>
  <si>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</si>
  <si>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</si>
  <si>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</si>
  <si>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</si>
  <si>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</si>
  <si>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</si>
  <si>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</si>
  <si>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</si>
  <si>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</si>
  <si>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</si>
  <si>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</si>
  <si>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</si>
  <si>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</si>
  <si>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</si>
  <si>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</si>
  <si>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</si>
  <si>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</si>
  <si>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</si>
  <si>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</si>
  <si>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</si>
  <si>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</si>
  <si>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</si>
  <si>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</si>
  <si>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</si>
  <si>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</si>
  <si>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</si>
  <si>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</si>
  <si>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</si>
  <si>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</si>
  <si>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</si>
  <si>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</si>
  <si>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</si>
  <si>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</si>
  <si>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</si>
  <si>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</si>
  <si>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</si>
  <si>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</si>
  <si>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</si>
  <si>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</si>
  <si>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</si>
  <si>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</si>
  <si>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</si>
  <si>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</si>
  <si>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</si>
  <si>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</si>
  <si>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</si>
  <si>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</si>
  <si>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</si>
  <si>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</si>
  <si>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</si>
  <si>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</si>
  <si>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</si>
  <si>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</si>
  <si>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</si>
  <si>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</si>
  <si>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</si>
  <si>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</si>
  <si>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</si>
  <si>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</si>
  <si>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</si>
  <si>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</si>
  <si>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</si>
  <si>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</si>
  <si>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</si>
  <si>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</si>
  <si>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</si>
  <si>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</si>
  <si>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</si>
  <si>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</si>
  <si>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</si>
  <si>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</si>
  <si>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</si>
  <si>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</si>
  <si>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</si>
  <si>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</si>
  <si>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</si>
  <si>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</si>
  <si>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</si>
  <si>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</si>
  <si>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</si>
  <si>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</si>
  <si>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</si>
  <si>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</si>
  <si>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</si>
  <si>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</si>
  <si>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</si>
  <si>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</si>
  <si>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</si>
  <si>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</si>
  <si>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</si>
  <si>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</si>
  <si>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</si>
  <si>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</si>
  <si>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</si>
  <si>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</si>
  <si>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</si>
  <si>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</si>
  <si>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</si>
  <si>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</si>
  <si>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</si>
  <si>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</si>
  <si>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</si>
  <si>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</si>
  <si>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</si>
  <si>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</si>
  <si>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</si>
  <si>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</si>
  <si>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</si>
  <si>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</si>
  <si>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</si>
  <si>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</si>
  <si>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</si>
  <si>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</si>
  <si>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</si>
  <si>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</si>
  <si>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</si>
  <si>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</si>
  <si>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</si>
  <si>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</si>
  <si>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</si>
  <si>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</si>
  <si>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</si>
  <si>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</si>
  <si>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</si>
  <si>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</si>
  <si>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</si>
  <si>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</si>
  <si>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</si>
  <si>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</si>
  <si>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</si>
  <si>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</si>
  <si>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</si>
  <si>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</si>
  <si>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</si>
  <si>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</si>
  <si>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</si>
  <si>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</si>
  <si>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</si>
  <si>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</si>
  <si>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</si>
  <si>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</si>
  <si>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</si>
  <si>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</si>
  <si>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</si>
  <si>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</si>
  <si>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</si>
  <si>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</si>
  <si>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</si>
  <si>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</si>
  <si>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</si>
  <si>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</si>
  <si>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</si>
  <si>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</si>
  <si>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</si>
  <si>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</si>
  <si>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</si>
  <si>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</si>
  <si>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</si>
  <si>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</si>
  <si>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</si>
  <si>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</si>
  <si>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</si>
  <si>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</si>
  <si>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</si>
  <si>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</si>
  <si>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</si>
  <si>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</si>
  <si>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</si>
  <si>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</si>
  <si>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</si>
  <si>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</si>
  <si>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</si>
  <si>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</si>
  <si>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</si>
  <si>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</si>
  <si>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</si>
  <si>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</si>
  <si>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</si>
  <si>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</si>
  <si>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</si>
  <si>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</si>
  <si>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</si>
  <si>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</si>
  <si>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</si>
  <si>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</si>
  <si>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</si>
  <si>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</si>
  <si>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</si>
  <si>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</si>
  <si>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</si>
  <si>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</si>
  <si>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</si>
  <si>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</si>
  <si>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</si>
  <si>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</si>
  <si>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</si>
  <si>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</si>
  <si>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</si>
  <si>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</si>
  <si>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</si>
  <si>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</si>
  <si>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</si>
  <si>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</si>
  <si>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</si>
  <si>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</si>
  <si>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</si>
  <si>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</si>
  <si>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</si>
  <si>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</si>
  <si>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</si>
  <si>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</si>
  <si>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</si>
  <si>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</si>
  <si>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</si>
  <si>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</si>
  <si>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</si>
  <si>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</si>
  <si>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</si>
  <si>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</si>
  <si>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</si>
  <si>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</si>
  <si>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</si>
  <si>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</si>
  <si>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</si>
  <si>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</si>
  <si>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</si>
  <si>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</si>
  <si>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</si>
  <si>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</si>
  <si>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</si>
  <si>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</si>
  <si>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</si>
  <si>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</si>
  <si>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</si>
  <si>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</si>
  <si>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</si>
  <si>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</si>
  <si>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</si>
  <si>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</si>
  <si>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</si>
  <si>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</si>
  <si>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</si>
  <si>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</si>
  <si>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</si>
  <si>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</si>
  <si>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</si>
  <si>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</si>
  <si>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</si>
  <si>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</si>
  <si>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</si>
  <si>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</si>
  <si>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</si>
  <si>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</si>
  <si>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</si>
  <si>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</si>
  <si>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</si>
  <si>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</si>
  <si>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</si>
  <si>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</si>
  <si>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</si>
  <si>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</si>
  <si>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</si>
  <si>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</si>
  <si>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</si>
  <si>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</si>
  <si>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</si>
  <si>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</si>
  <si>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</si>
  <si>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</si>
  <si>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</si>
  <si>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</si>
  <si>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</si>
  <si>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</si>
  <si>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</si>
  <si>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</si>
  <si>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</si>
  <si>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</si>
  <si>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</si>
  <si>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</si>
  <si>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</si>
  <si>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</si>
  <si>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</si>
  <si>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</si>
  <si>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</si>
  <si>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</si>
  <si>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</si>
  <si>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</si>
  <si>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</si>
  <si>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</si>
  <si>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</si>
  <si>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</si>
  <si>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</si>
  <si>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</si>
  <si>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</si>
  <si>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</si>
  <si>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</si>
  <si>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</si>
  <si>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</si>
  <si>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</si>
  <si>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</si>
  <si>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</si>
  <si>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</si>
  <si>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</si>
  <si>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</si>
  <si>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</si>
  <si>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</si>
  <si>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</si>
  <si>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</si>
  <si>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</si>
  <si>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</si>
  <si>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</si>
  <si>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</si>
  <si>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</si>
  <si>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</si>
  <si>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</si>
  <si>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</si>
  <si>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</si>
  <si>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</si>
  <si>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</si>
  <si>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</si>
  <si>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</si>
  <si>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</si>
  <si>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</si>
  <si>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</si>
  <si>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</si>
  <si>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</si>
  <si>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</si>
  <si>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</si>
  <si>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</si>
  <si>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</si>
  <si>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</si>
  <si>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</si>
  <si>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</si>
  <si>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</si>
  <si>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</si>
  <si>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</si>
  <si>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</si>
  <si>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</si>
  <si>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</si>
  <si>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</si>
  <si>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</si>
  <si>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</si>
  <si>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</si>
  <si>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</si>
  <si>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</si>
  <si>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</si>
  <si>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</si>
  <si>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</si>
  <si>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</si>
  <si>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</si>
  <si>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</si>
  <si>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</si>
  <si>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</si>
  <si>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</si>
  <si>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</si>
  <si>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</si>
  <si>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</si>
  <si>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</si>
  <si>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</si>
  <si>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</si>
  <si>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</si>
  <si>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</si>
  <si>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</si>
  <si>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</si>
  <si>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</si>
  <si>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</si>
  <si>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</si>
  <si>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</si>
  <si>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</si>
  <si>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</si>
  <si>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</si>
  <si>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</si>
  <si>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</si>
  <si>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</si>
  <si>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</si>
  <si>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</si>
  <si>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</si>
  <si>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</si>
  <si>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</si>
  <si>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</si>
  <si>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</si>
  <si>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</si>
  <si>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</si>
  <si>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</si>
  <si>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</si>
  <si>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</si>
  <si>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</si>
  <si>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</si>
  <si>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</si>
  <si>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</si>
  <si>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</si>
  <si>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</si>
  <si>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</si>
  <si>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</si>
  <si>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</si>
  <si>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</si>
  <si>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</si>
  <si>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</si>
  <si>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</si>
  <si>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</si>
  <si>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</si>
  <si>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</si>
  <si>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</si>
  <si>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</si>
  <si>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</si>
  <si>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</si>
  <si>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</si>
  <si>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</si>
  <si>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</si>
  <si>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</si>
  <si>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</si>
  <si>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</si>
  <si>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</si>
  <si>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</si>
  <si>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</si>
  <si>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</si>
  <si>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</si>
  <si>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</si>
  <si>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</si>
  <si>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</si>
  <si>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</si>
  <si>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</si>
  <si>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</si>
  <si>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</si>
  <si>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</si>
  <si>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</si>
  <si>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</si>
  <si>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</si>
  <si>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</si>
  <si>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</si>
  <si>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</si>
  <si>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</si>
  <si>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</si>
  <si>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</si>
  <si>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</si>
  <si>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</si>
  <si>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</si>
  <si>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</si>
  <si>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</si>
  <si>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</si>
  <si>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</si>
  <si>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</si>
  <si>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</si>
  <si>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</si>
  <si>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</si>
  <si>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</si>
  <si>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</si>
  <si>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</si>
  <si>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</si>
  <si>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</si>
  <si>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</si>
  <si>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</si>
  <si>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</si>
  <si>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</si>
  <si>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</si>
  <si>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</si>
  <si>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</si>
  <si>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</si>
  <si>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</si>
  <si>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</si>
  <si>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</si>
  <si>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</si>
  <si>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</si>
  <si>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</si>
  <si>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</si>
  <si>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</si>
  <si>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</si>
  <si>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</si>
  <si>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</si>
  <si>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</si>
  <si>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</si>
  <si>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</si>
  <si>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</si>
  <si>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</si>
  <si>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</si>
  <si>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</si>
  <si>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</si>
  <si>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</si>
  <si>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</si>
  <si>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</si>
  <si>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</si>
  <si>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</si>
  <si>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</si>
  <si>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</si>
  <si>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</si>
  <si>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</si>
  <si>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</si>
  <si>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</si>
  <si>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</si>
  <si>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</si>
  <si>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</si>
  <si>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</si>
  <si>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</si>
  <si>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</si>
  <si>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</si>
  <si>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</si>
  <si>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</si>
  <si>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</si>
  <si>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</si>
  <si>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</si>
  <si>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</si>
  <si>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</si>
  <si>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</si>
  <si>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</si>
  <si>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</si>
  <si>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</si>
  <si>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</si>
  <si>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</si>
  <si>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</si>
  <si>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</si>
  <si>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</si>
  <si>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</si>
  <si>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</si>
  <si>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</si>
  <si>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</si>
  <si>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</si>
  <si>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</si>
  <si>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</si>
  <si>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</si>
  <si>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</si>
  <si>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</si>
  <si>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</si>
  <si>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</si>
  <si>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</si>
  <si>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</si>
  <si>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</si>
  <si>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</si>
  <si>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</si>
  <si>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</si>
  <si>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</si>
  <si>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</si>
  <si>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</si>
  <si>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</si>
  <si>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</si>
  <si>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</si>
  <si>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</si>
  <si>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</si>
  <si>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</si>
  <si>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</si>
  <si>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</si>
  <si>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</si>
  <si>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</si>
  <si>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</si>
  <si>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</si>
  <si>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</si>
  <si>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</si>
  <si>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</si>
  <si>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</si>
  <si>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</si>
  <si>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</si>
  <si>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</si>
  <si>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</si>
  <si>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</si>
  <si>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</si>
  <si>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</si>
  <si>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</si>
  <si>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</si>
  <si>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</si>
  <si>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</si>
  <si>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</si>
  <si>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</si>
  <si>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</si>
  <si>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</si>
  <si>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</si>
  <si>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</si>
  <si>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</si>
  <si>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</si>
  <si>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</si>
  <si>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</si>
  <si>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</si>
  <si>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</si>
  <si>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</si>
  <si>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</si>
  <si>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</si>
  <si>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</si>
  <si>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</si>
  <si>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</si>
  <si>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</si>
  <si>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</si>
  <si>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</si>
  <si>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</si>
  <si>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</si>
  <si>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</si>
  <si>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</si>
  <si>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</si>
  <si>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</si>
  <si>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</si>
  <si>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</si>
  <si>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</si>
  <si>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</si>
  <si>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</si>
  <si>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</si>
  <si>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</si>
  <si>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</si>
  <si>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</si>
  <si>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</si>
  <si>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</si>
  <si>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</si>
  <si>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</si>
  <si>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</si>
  <si>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</si>
  <si>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</si>
  <si>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</si>
  <si>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</si>
  <si>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</si>
  <si>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</si>
  <si>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</si>
  <si>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</si>
  <si>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</si>
  <si>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</si>
  <si>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</si>
  <si>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</si>
  <si>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</si>
  <si>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</si>
  <si>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</si>
  <si>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</si>
  <si>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</si>
  <si>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</si>
  <si>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</si>
  <si>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</si>
  <si>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</si>
  <si>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</si>
  <si>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</si>
  <si>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</si>
  <si>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</si>
  <si>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</si>
  <si>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</si>
  <si>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</si>
  <si>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</si>
  <si>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</si>
  <si>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</si>
  <si>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</si>
  <si>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</si>
  <si>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</si>
  <si>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</si>
  <si>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</si>
  <si>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</si>
  <si>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</si>
  <si>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</si>
  <si>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</si>
  <si>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</si>
  <si>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</si>
  <si>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</si>
  <si>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</si>
  <si>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</si>
  <si>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</si>
  <si>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</si>
  <si>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</si>
  <si>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</si>
  <si>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</si>
  <si>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</si>
  <si>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</si>
  <si>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</si>
  <si>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</si>
  <si>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</si>
  <si>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</si>
  <si>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</si>
  <si>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</si>
  <si>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</si>
  <si>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</si>
  <si>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</si>
  <si>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</si>
  <si>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</si>
  <si>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</si>
  <si>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</si>
  <si>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</si>
  <si>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</si>
  <si>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</si>
  <si>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</si>
  <si>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</si>
  <si>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</si>
  <si>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</si>
  <si>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</si>
  <si>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</si>
  <si>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</si>
  <si>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</si>
  <si>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</si>
  <si>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</si>
  <si>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</si>
  <si>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</si>
  <si>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</si>
  <si>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</si>
  <si>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</si>
  <si>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</si>
  <si>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</si>
  <si>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</si>
  <si>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</si>
  <si>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</si>
  <si>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</si>
  <si>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</si>
  <si>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</si>
  <si>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</si>
  <si>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</si>
  <si>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</si>
  <si>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</si>
  <si>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</si>
  <si>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</si>
  <si>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</si>
  <si>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</si>
  <si>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</si>
  <si>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</si>
  <si>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</si>
  <si>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</si>
  <si>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</si>
  <si>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</si>
  <si>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</si>
  <si>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</si>
  <si>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</si>
  <si>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</si>
  <si>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</si>
  <si>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</si>
  <si>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</si>
  <si>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</si>
  <si>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</si>
  <si>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</si>
  <si>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</si>
  <si>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</si>
  <si>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</si>
  <si>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</si>
  <si>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</si>
  <si>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</si>
  <si>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</si>
  <si>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</si>
  <si>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</si>
  <si>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</si>
  <si>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</si>
  <si>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</si>
  <si>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</si>
  <si>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</si>
  <si>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</si>
  <si>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</si>
  <si>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</si>
  <si>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</si>
  <si>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</si>
  <si>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</si>
  <si>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</si>
  <si>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</si>
  <si>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</si>
  <si>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</si>
  <si>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</si>
  <si>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</si>
  <si>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</si>
  <si>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</si>
  <si>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</si>
  <si>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</si>
  <si>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</si>
  <si>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</si>
  <si>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</si>
  <si>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</si>
  <si>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</si>
  <si>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</si>
  <si>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</si>
  <si>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</si>
  <si>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</si>
  <si>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</si>
  <si>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</si>
  <si>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</si>
  <si>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</si>
  <si>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</si>
  <si>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</si>
  <si>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</si>
  <si>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</si>
  <si>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</si>
  <si>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</si>
  <si>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</si>
  <si>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</si>
  <si>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</si>
  <si>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</si>
  <si>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</si>
  <si>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</si>
  <si>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</si>
  <si>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</si>
  <si>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</si>
  <si>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</si>
  <si>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</si>
  <si>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</si>
  <si>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</si>
  <si>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</si>
  <si>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</si>
  <si>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</si>
  <si>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</si>
  <si>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</si>
  <si>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</si>
  <si>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</si>
  <si>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</si>
  <si>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</si>
  <si>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</si>
  <si>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</si>
  <si>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</si>
  <si>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</si>
  <si>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</si>
  <si>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</si>
  <si>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</si>
  <si>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</si>
  <si>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</si>
  <si>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</si>
  <si>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</si>
  <si>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</si>
  <si>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</si>
  <si>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</si>
  <si>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</si>
  <si>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</si>
  <si>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</si>
  <si>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</si>
  <si>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</si>
  <si>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</si>
  <si>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</si>
  <si>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</si>
  <si>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</si>
  <si>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</si>
  <si>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</si>
  <si>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</si>
  <si>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</si>
  <si>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</si>
  <si>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</si>
  <si>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</si>
  <si>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</si>
  <si>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</si>
  <si>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</si>
  <si>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</si>
  <si>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</si>
  <si>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</si>
  <si>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</si>
  <si>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</si>
  <si>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</si>
  <si>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</si>
  <si>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</si>
  <si>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</si>
  <si>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</si>
  <si>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</si>
  <si>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</si>
  <si>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</si>
  <si>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</si>
  <si>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</si>
  <si>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</si>
  <si>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</si>
  <si>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</si>
  <si>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</si>
  <si>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</si>
  <si>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</si>
  <si>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</si>
  <si>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</si>
  <si>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</si>
  <si>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</si>
  <si>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</si>
  <si>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</si>
  <si>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</si>
  <si>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</si>
  <si>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</si>
  <si>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</si>
  <si>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</si>
  <si>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</si>
  <si>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</si>
  <si>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</si>
  <si>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</si>
  <si>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</si>
  <si>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</si>
  <si>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</si>
  <si>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</si>
  <si>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</si>
  <si>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</si>
  <si>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</si>
  <si>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</si>
  <si>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</si>
  <si>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</si>
  <si>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</si>
  <si>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</si>
  <si>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</si>
  <si>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</si>
  <si>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</si>
  <si>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</si>
  <si>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</si>
  <si>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</si>
  <si>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</si>
  <si>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</si>
  <si>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</si>
  <si>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</si>
  <si>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</si>
  <si>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</si>
  <si>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</si>
  <si>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</si>
  <si>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</si>
  <si>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</si>
  <si>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</si>
  <si>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</si>
  <si>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</si>
  <si>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</si>
  <si>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</si>
  <si>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</si>
  <si>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</si>
  <si>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</si>
  <si>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</si>
  <si>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</si>
  <si>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</si>
  <si>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</si>
  <si>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</si>
  <si>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</si>
  <si>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</si>
  <si>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</si>
  <si>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</si>
  <si>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</si>
  <si>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</si>
  <si>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</si>
  <si>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</si>
  <si>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</si>
  <si>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</si>
  <si>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</si>
  <si>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</si>
  <si>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</si>
  <si>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</si>
  <si>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</si>
  <si>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</si>
  <si>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</si>
  <si>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</si>
  <si>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</si>
  <si>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</si>
  <si>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</si>
  <si>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</si>
  <si>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</si>
  <si>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</si>
  <si>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</si>
  <si>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</si>
  <si>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</si>
  <si>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</si>
  <si>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</si>
  <si>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</si>
  <si>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</si>
  <si>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</si>
  <si>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</si>
  <si>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</si>
  <si>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</si>
  <si>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</si>
  <si>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</si>
  <si>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</si>
  <si>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</si>
  <si>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</si>
  <si>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</si>
  <si>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</si>
  <si>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</si>
  <si>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</si>
  <si>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</si>
  <si>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</si>
  <si>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</si>
  <si>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</si>
  <si>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</si>
  <si>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</si>
  <si>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</si>
  <si>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</si>
  <si>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</si>
  <si>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</si>
  <si>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</si>
  <si>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</si>
  <si>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</si>
  <si>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</si>
  <si>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</si>
  <si>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</si>
  <si>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</si>
  <si>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</si>
  <si>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</si>
  <si>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</si>
  <si>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</si>
  <si>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</si>
  <si>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</si>
  <si>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</si>
  <si>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</si>
  <si>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</si>
  <si>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</si>
  <si>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</si>
  <si>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</si>
  <si>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</si>
  <si>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</si>
  <si>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</si>
  <si>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</si>
  <si>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</si>
  <si>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</si>
  <si>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</si>
  <si>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</si>
  <si>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</si>
  <si>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</si>
  <si>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</si>
  <si>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</si>
  <si>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</si>
  <si>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</si>
  <si>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</si>
  <si>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</si>
  <si>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</si>
  <si>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</si>
  <si>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</si>
  <si>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</si>
  <si>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</si>
  <si>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</si>
  <si>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</si>
  <si>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</si>
  <si>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</si>
  <si>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</si>
  <si>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</si>
  <si>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</si>
  <si>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</si>
  <si>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</si>
  <si>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</si>
  <si>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</si>
  <si>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</si>
  <si>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</si>
  <si>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</si>
  <si>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</si>
  <si>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</si>
  <si>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</si>
  <si>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</si>
  <si>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</si>
  <si>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</si>
  <si>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</si>
  <si>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</si>
  <si>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</si>
  <si>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</si>
  <si>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</si>
  <si>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</si>
  <si>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</si>
  <si>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5-Ф.8</t>
  </si>
  <si>
    <t>5-Ф.9</t>
  </si>
  <si>
    <t>5-Ф.10</t>
  </si>
  <si>
    <t>не понимает</t>
  </si>
  <si>
    <t>5-К.29</t>
  </si>
  <si>
    <t>5-К.30</t>
  </si>
  <si>
    <t>5-К.31</t>
  </si>
  <si>
    <t xml:space="preserve">понимает </t>
  </si>
  <si>
    <t>частично  понимает</t>
  </si>
  <si>
    <t>5-П.8</t>
  </si>
  <si>
    <t>5-П.9</t>
  </si>
  <si>
    <t>5-П.10</t>
  </si>
  <si>
    <t>знает, называет</t>
  </si>
  <si>
    <t>не знает, не называет</t>
  </si>
  <si>
    <t>5-Т.36</t>
  </si>
  <si>
    <t>5-Т.37</t>
  </si>
  <si>
    <t>5-Т.38</t>
  </si>
  <si>
    <t>5-С.8</t>
  </si>
  <si>
    <t>5-С.9</t>
  </si>
  <si>
    <t>5-С.10</t>
  </si>
  <si>
    <t>Физическое воспитание</t>
  </si>
  <si>
    <t xml:space="preserve">                        Физическое воспитание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</si>
  <si>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</si>
  <si>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</si>
  <si>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</si>
  <si>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</si>
  <si>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</si>
  <si>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</si>
  <si>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</si>
  <si>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</si>
  <si>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</si>
  <si>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</si>
  <si>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</si>
  <si>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</si>
  <si>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</si>
  <si>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</si>
  <si>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</si>
  <si>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</si>
  <si>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</si>
  <si>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</si>
  <si>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</si>
  <si>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</si>
  <si>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</si>
  <si>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</si>
  <si>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</si>
  <si>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</si>
  <si>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</si>
  <si>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</si>
  <si>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</si>
  <si>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</si>
  <si>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 самостоятельно</t>
  </si>
  <si>
    <t>различает, использует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</si>
  <si>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</si>
  <si>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</si>
  <si>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</si>
  <si>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</si>
  <si>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</si>
  <si>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</si>
  <si>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</si>
  <si>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</si>
  <si>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</si>
  <si>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</si>
  <si>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</si>
  <si>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</si>
  <si>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</si>
  <si>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</si>
  <si>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</si>
  <si>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</si>
  <si>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</si>
  <si>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</si>
  <si>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</si>
  <si>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</si>
  <si>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</si>
  <si>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</si>
  <si>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</si>
  <si>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</si>
  <si>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</si>
  <si>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</si>
  <si>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</si>
  <si>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</si>
  <si>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</si>
  <si>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</si>
  <si>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</si>
  <si>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</si>
  <si>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</si>
  <si>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</si>
  <si>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</si>
  <si>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</si>
  <si>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</si>
  <si>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</si>
  <si>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</si>
  <si>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</si>
  <si>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</si>
  <si>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самостоятельно выполняет данные инструкции во время режимных моментах, физминутке и во время прогулки  </t>
  </si>
  <si>
    <t>старается выполнять некоторые из них самостоятельно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</si>
  <si>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</si>
  <si>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</si>
  <si>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</si>
  <si>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</si>
  <si>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</si>
  <si>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</si>
  <si>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</si>
  <si>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</si>
  <si>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</si>
  <si>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</si>
  <si>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</si>
  <si>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</si>
  <si>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</si>
  <si>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</si>
  <si>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</si>
  <si>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знает и называет частеи тела и органы чувств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</si>
  <si>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</si>
  <si>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</si>
  <si>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</si>
  <si>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</si>
  <si>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</si>
  <si>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</si>
  <si>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</si>
  <si>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</si>
  <si>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</si>
  <si>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</si>
  <si>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Развитие коммуникативных навыков </t>
  </si>
  <si>
    <t xml:space="preserve"> Формирование социально-эмоциональных навыков</t>
  </si>
  <si>
    <t>ТІЛГЕ БОЙЛАУ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</si>
  <si>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</si>
  <si>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</si>
  <si>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ТІЛГЕ БОЙЛАУ</t>
  </si>
  <si>
    <t xml:space="preserve"> Физическое развитие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</si>
  <si>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</si>
  <si>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</si>
  <si>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</si>
  <si>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Формирование социально-эмоциональных навыков</t>
  </si>
  <si>
    <t>Физическая воспитание</t>
  </si>
  <si>
    <t>январь</t>
  </si>
  <si>
    <t>промежуточный</t>
  </si>
  <si>
    <t>разновозрастная</t>
  </si>
  <si>
    <t>2025-2026</t>
  </si>
  <si>
    <t>Гайдаров Егор</t>
  </si>
  <si>
    <t>Шеремет Елизавета</t>
  </si>
  <si>
    <t xml:space="preserve">Гайдаров Егор </t>
  </si>
  <si>
    <t>Иващенко Анна</t>
  </si>
  <si>
    <t>Еркебуланова Аделина</t>
  </si>
  <si>
    <t>Крысько Евгения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</si>
</sst>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12" fillId="0" borderId="4" xfId="0" applyFont="1" applyBorder="1"/>
    <xf numFmtId="0" fontId="12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4"/>
  <sheetViews>
    <sheetView workbookViewId="0">
      <selection activeCell="DA6" sqref="DA6:DF6"/>
    </sheetView>
  </sheetViews>
  <sheetFormatPr defaultRowHeight="15"/>
  <cols>
    <col min="2" max="2" width="18.28515625" customWidth="1"/>
  </cols>
  <sheetData>
    <row r="1" spans="1:119" ht="15.75">
      <c r="A1" s="6" t="s">
        <v>783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19" t="s">
        <v>784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51" t="s">
        <v>1397</v>
      </c>
      <c r="DN2" s="151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116" t="s">
        <v>0</v>
      </c>
      <c r="B4" s="116" t="s">
        <v>170</v>
      </c>
      <c r="C4" s="139" t="s">
        <v>319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1"/>
      <c r="X4" s="134" t="s">
        <v>320</v>
      </c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6"/>
      <c r="BH4" s="156" t="s">
        <v>865</v>
      </c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34" t="s">
        <v>323</v>
      </c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6"/>
      <c r="DA4" s="130" t="s">
        <v>325</v>
      </c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31"/>
    </row>
    <row r="5" spans="1:119" ht="15.6" customHeight="1">
      <c r="A5" s="116"/>
      <c r="B5" s="116"/>
      <c r="C5" s="121" t="s">
        <v>1549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18"/>
      <c r="X5" s="145" t="s">
        <v>321</v>
      </c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7"/>
      <c r="AS5" s="142" t="s">
        <v>322</v>
      </c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4"/>
      <c r="BH5" s="157" t="s">
        <v>32</v>
      </c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32" t="s">
        <v>324</v>
      </c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7" t="s">
        <v>43</v>
      </c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53" t="s">
        <v>326</v>
      </c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5"/>
    </row>
    <row r="6" spans="1:119" ht="10.15" hidden="1" customHeight="1">
      <c r="A6" s="116"/>
      <c r="B6" s="11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>
      <c r="A7" s="116"/>
      <c r="B7" s="11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116"/>
      <c r="B8" s="11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116"/>
      <c r="B9" s="11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116"/>
      <c r="B10" s="11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>
      <c r="A11" s="116"/>
      <c r="B11" s="116"/>
      <c r="C11" s="118" t="s">
        <v>13</v>
      </c>
      <c r="D11" s="109" t="s">
        <v>2</v>
      </c>
      <c r="E11" s="109" t="s">
        <v>3</v>
      </c>
      <c r="F11" s="109" t="s">
        <v>17</v>
      </c>
      <c r="G11" s="109" t="s">
        <v>4</v>
      </c>
      <c r="H11" s="109" t="s">
        <v>5</v>
      </c>
      <c r="I11" s="109" t="s">
        <v>14</v>
      </c>
      <c r="J11" s="109" t="s">
        <v>6</v>
      </c>
      <c r="K11" s="109" t="s">
        <v>7</v>
      </c>
      <c r="L11" s="109" t="s">
        <v>18</v>
      </c>
      <c r="M11" s="109" t="s">
        <v>6</v>
      </c>
      <c r="N11" s="109" t="s">
        <v>7</v>
      </c>
      <c r="O11" s="109" t="s">
        <v>15</v>
      </c>
      <c r="P11" s="109" t="s">
        <v>8</v>
      </c>
      <c r="Q11" s="109" t="s">
        <v>1</v>
      </c>
      <c r="R11" s="109" t="s">
        <v>16</v>
      </c>
      <c r="S11" s="109" t="s">
        <v>3</v>
      </c>
      <c r="T11" s="109" t="s">
        <v>9</v>
      </c>
      <c r="U11" s="109" t="s">
        <v>19</v>
      </c>
      <c r="V11" s="109" t="s">
        <v>3</v>
      </c>
      <c r="W11" s="109" t="s">
        <v>9</v>
      </c>
      <c r="X11" s="109" t="s">
        <v>20</v>
      </c>
      <c r="Y11" s="109"/>
      <c r="Z11" s="109"/>
      <c r="AA11" s="121" t="s">
        <v>21</v>
      </c>
      <c r="AB11" s="122"/>
      <c r="AC11" s="118"/>
      <c r="AD11" s="121" t="s">
        <v>22</v>
      </c>
      <c r="AE11" s="122"/>
      <c r="AF11" s="118"/>
      <c r="AG11" s="109" t="s">
        <v>23</v>
      </c>
      <c r="AH11" s="109"/>
      <c r="AI11" s="109"/>
      <c r="AJ11" s="109" t="s">
        <v>24</v>
      </c>
      <c r="AK11" s="109"/>
      <c r="AL11" s="109"/>
      <c r="AM11" s="109" t="s">
        <v>25</v>
      </c>
      <c r="AN11" s="109"/>
      <c r="AO11" s="109"/>
      <c r="AP11" s="120" t="s">
        <v>26</v>
      </c>
      <c r="AQ11" s="120"/>
      <c r="AR11" s="120"/>
      <c r="AS11" s="109" t="s">
        <v>27</v>
      </c>
      <c r="AT11" s="109"/>
      <c r="AU11" s="109"/>
      <c r="AV11" s="109" t="s">
        <v>28</v>
      </c>
      <c r="AW11" s="109"/>
      <c r="AX11" s="109"/>
      <c r="AY11" s="120" t="s">
        <v>29</v>
      </c>
      <c r="AZ11" s="120"/>
      <c r="BA11" s="120"/>
      <c r="BB11" s="109" t="s">
        <v>30</v>
      </c>
      <c r="BC11" s="109"/>
      <c r="BD11" s="109"/>
      <c r="BE11" s="109" t="s">
        <v>31</v>
      </c>
      <c r="BF11" s="109"/>
      <c r="BG11" s="109"/>
      <c r="BH11" s="148" t="s">
        <v>172</v>
      </c>
      <c r="BI11" s="149"/>
      <c r="BJ11" s="150"/>
      <c r="BK11" s="148" t="s">
        <v>173</v>
      </c>
      <c r="BL11" s="149"/>
      <c r="BM11" s="150"/>
      <c r="BN11" s="148" t="s">
        <v>174</v>
      </c>
      <c r="BO11" s="149"/>
      <c r="BP11" s="150"/>
      <c r="BQ11" s="120" t="s">
        <v>175</v>
      </c>
      <c r="BR11" s="120"/>
      <c r="BS11" s="120"/>
      <c r="BT11" s="120" t="s">
        <v>176</v>
      </c>
      <c r="BU11" s="120"/>
      <c r="BV11" s="120"/>
      <c r="BW11" s="120" t="s">
        <v>33</v>
      </c>
      <c r="BX11" s="120"/>
      <c r="BY11" s="120"/>
      <c r="BZ11" s="120" t="s">
        <v>34</v>
      </c>
      <c r="CA11" s="120"/>
      <c r="CB11" s="120"/>
      <c r="CC11" s="120" t="s">
        <v>35</v>
      </c>
      <c r="CD11" s="120"/>
      <c r="CE11" s="120"/>
      <c r="CF11" s="120" t="s">
        <v>36</v>
      </c>
      <c r="CG11" s="120"/>
      <c r="CH11" s="120"/>
      <c r="CI11" s="120" t="s">
        <v>37</v>
      </c>
      <c r="CJ11" s="120"/>
      <c r="CK11" s="120"/>
      <c r="CL11" s="120" t="s">
        <v>38</v>
      </c>
      <c r="CM11" s="120"/>
      <c r="CN11" s="120"/>
      <c r="CO11" s="120" t="s">
        <v>39</v>
      </c>
      <c r="CP11" s="120"/>
      <c r="CQ11" s="120"/>
      <c r="CR11" s="120" t="s">
        <v>40</v>
      </c>
      <c r="CS11" s="120"/>
      <c r="CT11" s="120"/>
      <c r="CU11" s="120" t="s">
        <v>41</v>
      </c>
      <c r="CV11" s="120"/>
      <c r="CW11" s="120"/>
      <c r="CX11" s="120" t="s">
        <v>42</v>
      </c>
      <c r="CY11" s="120"/>
      <c r="CZ11" s="120"/>
      <c r="DA11" s="120" t="s">
        <v>177</v>
      </c>
      <c r="DB11" s="120"/>
      <c r="DC11" s="120"/>
      <c r="DD11" s="120" t="s">
        <v>178</v>
      </c>
      <c r="DE11" s="120"/>
      <c r="DF11" s="120"/>
      <c r="DG11" s="120" t="s">
        <v>179</v>
      </c>
      <c r="DH11" s="120"/>
      <c r="DI11" s="120"/>
      <c r="DJ11" s="120" t="s">
        <v>180</v>
      </c>
      <c r="DK11" s="120"/>
      <c r="DL11" s="120"/>
      <c r="DM11" s="120" t="s">
        <v>181</v>
      </c>
      <c r="DN11" s="120"/>
      <c r="DO11" s="120"/>
    </row>
    <row r="12" spans="1:119" ht="56.25" customHeight="1">
      <c r="A12" s="116"/>
      <c r="B12" s="117"/>
      <c r="C12" s="115" t="s">
        <v>789</v>
      </c>
      <c r="D12" s="115"/>
      <c r="E12" s="115"/>
      <c r="F12" s="115" t="s">
        <v>1385</v>
      </c>
      <c r="G12" s="115"/>
      <c r="H12" s="115"/>
      <c r="I12" s="115" t="s">
        <v>187</v>
      </c>
      <c r="J12" s="115"/>
      <c r="K12" s="115"/>
      <c r="L12" s="108" t="s">
        <v>792</v>
      </c>
      <c r="M12" s="108"/>
      <c r="N12" s="108"/>
      <c r="O12" s="108" t="s">
        <v>793</v>
      </c>
      <c r="P12" s="108"/>
      <c r="Q12" s="108"/>
      <c r="R12" s="108" t="s">
        <v>796</v>
      </c>
      <c r="S12" s="108"/>
      <c r="T12" s="108"/>
      <c r="U12" s="108" t="s">
        <v>798</v>
      </c>
      <c r="V12" s="108"/>
      <c r="W12" s="108"/>
      <c r="X12" s="108" t="s">
        <v>799</v>
      </c>
      <c r="Y12" s="108"/>
      <c r="Z12" s="108"/>
      <c r="AA12" s="114" t="s">
        <v>801</v>
      </c>
      <c r="AB12" s="114"/>
      <c r="AC12" s="114"/>
      <c r="AD12" s="108" t="s">
        <v>802</v>
      </c>
      <c r="AE12" s="108"/>
      <c r="AF12" s="108"/>
      <c r="AG12" s="114" t="s">
        <v>806</v>
      </c>
      <c r="AH12" s="114"/>
      <c r="AI12" s="114"/>
      <c r="AJ12" s="108" t="s">
        <v>808</v>
      </c>
      <c r="AK12" s="108"/>
      <c r="AL12" s="108"/>
      <c r="AM12" s="108" t="s">
        <v>812</v>
      </c>
      <c r="AN12" s="108"/>
      <c r="AO12" s="108"/>
      <c r="AP12" s="108" t="s">
        <v>815</v>
      </c>
      <c r="AQ12" s="108"/>
      <c r="AR12" s="108"/>
      <c r="AS12" s="108" t="s">
        <v>818</v>
      </c>
      <c r="AT12" s="108"/>
      <c r="AU12" s="108"/>
      <c r="AV12" s="108" t="s">
        <v>819</v>
      </c>
      <c r="AW12" s="108"/>
      <c r="AX12" s="108"/>
      <c r="AY12" s="108" t="s">
        <v>821</v>
      </c>
      <c r="AZ12" s="108"/>
      <c r="BA12" s="108"/>
      <c r="BB12" s="108" t="s">
        <v>213</v>
      </c>
      <c r="BC12" s="108"/>
      <c r="BD12" s="108"/>
      <c r="BE12" s="108" t="s">
        <v>824</v>
      </c>
      <c r="BF12" s="108"/>
      <c r="BG12" s="108"/>
      <c r="BH12" s="108" t="s">
        <v>215</v>
      </c>
      <c r="BI12" s="108"/>
      <c r="BJ12" s="108"/>
      <c r="BK12" s="114" t="s">
        <v>826</v>
      </c>
      <c r="BL12" s="114"/>
      <c r="BM12" s="114"/>
      <c r="BN12" s="108" t="s">
        <v>829</v>
      </c>
      <c r="BO12" s="108"/>
      <c r="BP12" s="108"/>
      <c r="BQ12" s="115" t="s">
        <v>219</v>
      </c>
      <c r="BR12" s="115"/>
      <c r="BS12" s="115"/>
      <c r="BT12" s="108" t="s">
        <v>224</v>
      </c>
      <c r="BU12" s="108"/>
      <c r="BV12" s="108"/>
      <c r="BW12" s="108" t="s">
        <v>832</v>
      </c>
      <c r="BX12" s="108"/>
      <c r="BY12" s="108"/>
      <c r="BZ12" s="108" t="s">
        <v>834</v>
      </c>
      <c r="CA12" s="108"/>
      <c r="CB12" s="108"/>
      <c r="CC12" s="108" t="s">
        <v>835</v>
      </c>
      <c r="CD12" s="108"/>
      <c r="CE12" s="108"/>
      <c r="CF12" s="108" t="s">
        <v>839</v>
      </c>
      <c r="CG12" s="108"/>
      <c r="CH12" s="108"/>
      <c r="CI12" s="108" t="s">
        <v>843</v>
      </c>
      <c r="CJ12" s="108"/>
      <c r="CK12" s="108"/>
      <c r="CL12" s="108" t="s">
        <v>846</v>
      </c>
      <c r="CM12" s="108"/>
      <c r="CN12" s="108"/>
      <c r="CO12" s="108" t="s">
        <v>847</v>
      </c>
      <c r="CP12" s="108"/>
      <c r="CQ12" s="108"/>
      <c r="CR12" s="108" t="s">
        <v>848</v>
      </c>
      <c r="CS12" s="108"/>
      <c r="CT12" s="108"/>
      <c r="CU12" s="108" t="s">
        <v>849</v>
      </c>
      <c r="CV12" s="108"/>
      <c r="CW12" s="108"/>
      <c r="CX12" s="108" t="s">
        <v>850</v>
      </c>
      <c r="CY12" s="108"/>
      <c r="CZ12" s="108"/>
      <c r="DA12" s="108" t="s">
        <v>852</v>
      </c>
      <c r="DB12" s="108"/>
      <c r="DC12" s="108"/>
      <c r="DD12" s="108" t="s">
        <v>237</v>
      </c>
      <c r="DE12" s="108"/>
      <c r="DF12" s="108"/>
      <c r="DG12" s="108" t="s">
        <v>856</v>
      </c>
      <c r="DH12" s="108"/>
      <c r="DI12" s="108"/>
      <c r="DJ12" s="108" t="s">
        <v>241</v>
      </c>
      <c r="DK12" s="108"/>
      <c r="DL12" s="108"/>
      <c r="DM12" s="108" t="s">
        <v>243</v>
      </c>
      <c r="DN12" s="108"/>
      <c r="DO12" s="108"/>
    </row>
    <row r="13" spans="1:119" ht="154.5" customHeight="1">
      <c r="A13" s="116"/>
      <c r="B13" s="117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790</v>
      </c>
      <c r="H13" s="30" t="s">
        <v>186</v>
      </c>
      <c r="I13" s="30" t="s">
        <v>791</v>
      </c>
      <c r="J13" s="30" t="s">
        <v>545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794</v>
      </c>
      <c r="P13" s="61" t="s">
        <v>795</v>
      </c>
      <c r="Q13" s="61" t="s">
        <v>192</v>
      </c>
      <c r="R13" s="61" t="s">
        <v>797</v>
      </c>
      <c r="S13" s="61" t="s">
        <v>194</v>
      </c>
      <c r="T13" s="61" t="s">
        <v>192</v>
      </c>
      <c r="U13" s="61" t="s">
        <v>797</v>
      </c>
      <c r="V13" s="61" t="s">
        <v>612</v>
      </c>
      <c r="W13" s="61" t="s">
        <v>195</v>
      </c>
      <c r="X13" s="61" t="s">
        <v>196</v>
      </c>
      <c r="Y13" s="61" t="s">
        <v>197</v>
      </c>
      <c r="Z13" s="77" t="s">
        <v>800</v>
      </c>
      <c r="AA13" s="30" t="s">
        <v>200</v>
      </c>
      <c r="AB13" s="30" t="s">
        <v>201</v>
      </c>
      <c r="AC13" s="30" t="s">
        <v>204</v>
      </c>
      <c r="AD13" s="78" t="s">
        <v>805</v>
      </c>
      <c r="AE13" s="30" t="s">
        <v>803</v>
      </c>
      <c r="AF13" s="79" t="s">
        <v>804</v>
      </c>
      <c r="AG13" s="30" t="s">
        <v>481</v>
      </c>
      <c r="AH13" s="30" t="s">
        <v>807</v>
      </c>
      <c r="AI13" s="30" t="s">
        <v>199</v>
      </c>
      <c r="AJ13" s="78" t="s">
        <v>809</v>
      </c>
      <c r="AK13" s="61" t="s">
        <v>810</v>
      </c>
      <c r="AL13" s="61" t="s">
        <v>811</v>
      </c>
      <c r="AM13" s="61" t="s">
        <v>198</v>
      </c>
      <c r="AN13" s="61" t="s">
        <v>813</v>
      </c>
      <c r="AO13" s="61" t="s">
        <v>814</v>
      </c>
      <c r="AP13" s="61" t="s">
        <v>235</v>
      </c>
      <c r="AQ13" s="61" t="s">
        <v>816</v>
      </c>
      <c r="AR13" s="61" t="s">
        <v>817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820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822</v>
      </c>
      <c r="BD13" s="61" t="s">
        <v>823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825</v>
      </c>
      <c r="BJ13" s="77" t="s">
        <v>217</v>
      </c>
      <c r="BK13" s="30" t="s">
        <v>827</v>
      </c>
      <c r="BL13" s="30" t="s">
        <v>828</v>
      </c>
      <c r="BM13" s="30" t="s">
        <v>561</v>
      </c>
      <c r="BN13" s="78" t="s">
        <v>830</v>
      </c>
      <c r="BO13" s="61" t="s">
        <v>831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523</v>
      </c>
      <c r="BX13" s="61" t="s">
        <v>833</v>
      </c>
      <c r="BY13" s="61" t="s">
        <v>524</v>
      </c>
      <c r="BZ13" s="61" t="s">
        <v>228</v>
      </c>
      <c r="CA13" s="61" t="s">
        <v>229</v>
      </c>
      <c r="CB13" s="61" t="s">
        <v>230</v>
      </c>
      <c r="CC13" s="61" t="s">
        <v>836</v>
      </c>
      <c r="CD13" s="61" t="s">
        <v>837</v>
      </c>
      <c r="CE13" s="61" t="s">
        <v>838</v>
      </c>
      <c r="CF13" s="61" t="s">
        <v>840</v>
      </c>
      <c r="CG13" s="61" t="s">
        <v>841</v>
      </c>
      <c r="CH13" s="61" t="s">
        <v>842</v>
      </c>
      <c r="CI13" s="61" t="s">
        <v>191</v>
      </c>
      <c r="CJ13" s="61" t="s">
        <v>238</v>
      </c>
      <c r="CK13" s="61" t="s">
        <v>192</v>
      </c>
      <c r="CL13" s="61" t="s">
        <v>844</v>
      </c>
      <c r="CM13" s="61" t="s">
        <v>845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466</v>
      </c>
      <c r="CW13" s="61" t="s">
        <v>204</v>
      </c>
      <c r="CX13" s="61" t="s">
        <v>236</v>
      </c>
      <c r="CY13" s="61" t="s">
        <v>851</v>
      </c>
      <c r="CZ13" s="61" t="s">
        <v>192</v>
      </c>
      <c r="DA13" s="61" t="s">
        <v>853</v>
      </c>
      <c r="DB13" s="61" t="s">
        <v>854</v>
      </c>
      <c r="DC13" s="61" t="s">
        <v>855</v>
      </c>
      <c r="DD13" s="61" t="s">
        <v>191</v>
      </c>
      <c r="DE13" s="61" t="s">
        <v>238</v>
      </c>
      <c r="DF13" s="61" t="s">
        <v>192</v>
      </c>
      <c r="DG13" s="61" t="s">
        <v>857</v>
      </c>
      <c r="DH13" s="61" t="s">
        <v>858</v>
      </c>
      <c r="DI13" s="61" t="s">
        <v>859</v>
      </c>
      <c r="DJ13" s="61" t="s">
        <v>860</v>
      </c>
      <c r="DK13" s="61" t="s">
        <v>861</v>
      </c>
      <c r="DL13" s="61" t="s">
        <v>862</v>
      </c>
      <c r="DM13" s="61" t="s">
        <v>244</v>
      </c>
      <c r="DN13" s="61" t="s">
        <v>863</v>
      </c>
      <c r="DO13" s="61" t="s">
        <v>864</v>
      </c>
    </row>
    <row r="14" spans="1:119" ht="15.7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>
      <c r="A39" s="110" t="s">
        <v>171</v>
      </c>
      <c r="B39" s="11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>
      <c r="A40" s="112" t="s">
        <v>782</v>
      </c>
      <c r="B40" s="113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>
      <c r="B41" s="11"/>
      <c r="C41" s="12"/>
    </row>
    <row r="42" spans="1:119">
      <c r="B42" s="123" t="s">
        <v>1387</v>
      </c>
      <c r="C42" s="124"/>
      <c r="D42" s="124"/>
      <c r="E42" s="125"/>
      <c r="F42" s="46"/>
      <c r="G42" s="46"/>
    </row>
    <row r="43" spans="1:119">
      <c r="B43" s="17" t="s">
        <v>751</v>
      </c>
      <c r="C43" s="17" t="s">
        <v>759</v>
      </c>
      <c r="D43" s="37">
        <f>E43/100*25</f>
        <v>0</v>
      </c>
      <c r="E43" s="38">
        <f>(C40+F40+I40+L40+O40+R40+U40)/7</f>
        <v>0</v>
      </c>
    </row>
    <row r="44" spans="1:119">
      <c r="B44" s="4" t="s">
        <v>753</v>
      </c>
      <c r="C44" s="4" t="s">
        <v>759</v>
      </c>
      <c r="D44" s="3">
        <f>E44/100*25</f>
        <v>0</v>
      </c>
      <c r="E44" s="32">
        <f>(D40+G40+J40+M40+P40+S40+V40)/7</f>
        <v>0</v>
      </c>
    </row>
    <row r="45" spans="1:119">
      <c r="B45" s="4" t="s">
        <v>754</v>
      </c>
      <c r="C45" s="4" t="s">
        <v>759</v>
      </c>
      <c r="D45" s="3">
        <f>E45/100*25</f>
        <v>0</v>
      </c>
      <c r="E45" s="32">
        <f>(E40+H40+K40+N40+Q40+T40+W40)/7</f>
        <v>0</v>
      </c>
    </row>
    <row r="46" spans="1:119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>
      <c r="B47" s="4"/>
      <c r="C47" s="4"/>
      <c r="D47" s="126" t="s">
        <v>321</v>
      </c>
      <c r="E47" s="126"/>
      <c r="F47" s="127" t="s">
        <v>1386</v>
      </c>
      <c r="G47" s="127"/>
    </row>
    <row r="48" spans="1:119">
      <c r="B48" s="4" t="s">
        <v>751</v>
      </c>
      <c r="C48" s="4" t="s">
        <v>760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>
      <c r="B49" s="4" t="s">
        <v>753</v>
      </c>
      <c r="C49" s="4" t="s">
        <v>760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>
      <c r="B50" s="4" t="s">
        <v>754</v>
      </c>
      <c r="C50" s="4" t="s">
        <v>760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>
      <c r="B52" s="4" t="s">
        <v>751</v>
      </c>
      <c r="C52" s="4" t="s">
        <v>761</v>
      </c>
      <c r="D52" s="3">
        <f>E52/100*25</f>
        <v>0</v>
      </c>
      <c r="E52" s="32">
        <f>(BH40+BK40+BN40+BQ40+BT40)/5</f>
        <v>0</v>
      </c>
    </row>
    <row r="53" spans="2:7">
      <c r="B53" s="4" t="s">
        <v>753</v>
      </c>
      <c r="C53" s="4" t="s">
        <v>761</v>
      </c>
      <c r="D53" s="3">
        <f>E53/100*25</f>
        <v>0</v>
      </c>
      <c r="E53" s="32">
        <f>(BI40+BL40+BO40+BR40+BU40)/5</f>
        <v>0</v>
      </c>
    </row>
    <row r="54" spans="2:7">
      <c r="B54" s="4" t="s">
        <v>754</v>
      </c>
      <c r="C54" s="4" t="s">
        <v>761</v>
      </c>
      <c r="D54" s="3">
        <f>E54/100*25</f>
        <v>0</v>
      </c>
      <c r="E54" s="32">
        <f>(BJ40+BM40+BP40+BS40+BV40)/5</f>
        <v>0</v>
      </c>
    </row>
    <row r="55" spans="2:7">
      <c r="B55" s="4"/>
      <c r="C55" s="4"/>
      <c r="D55" s="33">
        <f>SUM(D52:D54)</f>
        <v>0</v>
      </c>
      <c r="E55" s="34">
        <f>SUM(E52:E54)</f>
        <v>0</v>
      </c>
    </row>
    <row r="56" spans="2:7">
      <c r="B56" s="4"/>
      <c r="C56" s="4"/>
      <c r="D56" s="128" t="s">
        <v>324</v>
      </c>
      <c r="E56" s="129"/>
      <c r="F56" s="130" t="s">
        <v>43</v>
      </c>
      <c r="G56" s="131"/>
    </row>
    <row r="57" spans="2:7">
      <c r="B57" s="4" t="s">
        <v>751</v>
      </c>
      <c r="C57" s="4" t="s">
        <v>762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>
      <c r="B58" s="4" t="s">
        <v>753</v>
      </c>
      <c r="C58" s="4" t="s">
        <v>762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>
      <c r="B59" s="4" t="s">
        <v>754</v>
      </c>
      <c r="C59" s="4" t="s">
        <v>762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>
      <c r="B61" s="4" t="s">
        <v>751</v>
      </c>
      <c r="C61" s="4" t="s">
        <v>763</v>
      </c>
      <c r="D61" s="3">
        <f>E61/100*25</f>
        <v>0</v>
      </c>
      <c r="E61" s="32">
        <f>(DA40+DD40+DG40+DJ40+DM40)/5</f>
        <v>0</v>
      </c>
    </row>
    <row r="62" spans="2:7">
      <c r="B62" s="4" t="s">
        <v>753</v>
      </c>
      <c r="C62" s="4" t="s">
        <v>763</v>
      </c>
      <c r="D62" s="3">
        <f>E62/100*25</f>
        <v>0</v>
      </c>
      <c r="E62" s="32">
        <f>(DB40+DE40+DH40+DK40+DN40)/5</f>
        <v>0</v>
      </c>
    </row>
    <row r="63" spans="2:7">
      <c r="B63" s="4" t="s">
        <v>754</v>
      </c>
      <c r="C63" s="4" t="s">
        <v>763</v>
      </c>
      <c r="D63" s="3">
        <f>E63/100*25</f>
        <v>0</v>
      </c>
      <c r="E63" s="32">
        <f>(DC40+DF40+DI40+DL40+DO40)/5</f>
        <v>0</v>
      </c>
    </row>
    <row r="64" spans="2:7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CL11:CN11"/>
    <mergeCell ref="CO11:CQ11"/>
    <mergeCell ref="BN11:BP11"/>
    <mergeCell ref="BH11:BJ11"/>
    <mergeCell ref="AV11:AX11"/>
    <mergeCell ref="AY11:BA11"/>
    <mergeCell ref="BB11:BD11"/>
    <mergeCell ref="BE11:BG11"/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AP12:AR12"/>
    <mergeCell ref="AP11:AR11"/>
    <mergeCell ref="AA11:AC11"/>
    <mergeCell ref="AA12:AC12"/>
    <mergeCell ref="BZ12:CB12"/>
    <mergeCell ref="BQ12:BS12"/>
    <mergeCell ref="BH12:BJ12"/>
    <mergeCell ref="BK12:BM12"/>
    <mergeCell ref="BN12:BP12"/>
    <mergeCell ref="AS12:AU12"/>
    <mergeCell ref="AV12:AX12"/>
    <mergeCell ref="AY12:BA12"/>
    <mergeCell ref="BB12:BD12"/>
    <mergeCell ref="BE12:BG12"/>
    <mergeCell ref="AD12:AF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4"/>
  <sheetViews>
    <sheetView workbookViewId="0">
      <selection activeCell="CU5" sqref="CU5:DF5"/>
    </sheetView>
  </sheetViews>
  <sheetFormatPr defaultRowHeight="15"/>
  <cols>
    <col min="2" max="2" width="31.140625" customWidth="1"/>
  </cols>
  <sheetData>
    <row r="1" spans="1:122" ht="15.75">
      <c r="A1" s="6" t="s">
        <v>44</v>
      </c>
      <c r="B1" s="14" t="s">
        <v>327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8" t="s">
        <v>787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51" t="s">
        <v>1397</v>
      </c>
      <c r="DQ2" s="151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116" t="s">
        <v>0</v>
      </c>
      <c r="B4" s="116" t="s">
        <v>170</v>
      </c>
      <c r="C4" s="139" t="s">
        <v>319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34" t="s">
        <v>320</v>
      </c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56" t="s">
        <v>865</v>
      </c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69" t="s">
        <v>328</v>
      </c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1"/>
      <c r="DG4" s="164" t="s">
        <v>332</v>
      </c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</row>
    <row r="5" spans="1:122" ht="15.75" customHeight="1">
      <c r="A5" s="116"/>
      <c r="B5" s="116"/>
      <c r="C5" s="160" t="s">
        <v>1437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65" t="s">
        <v>321</v>
      </c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56" t="s">
        <v>322</v>
      </c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66" t="s">
        <v>32</v>
      </c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8"/>
      <c r="AY5" s="166" t="s">
        <v>329</v>
      </c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8"/>
      <c r="BK5" s="158" t="s">
        <v>324</v>
      </c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 t="s">
        <v>330</v>
      </c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34" t="s">
        <v>331</v>
      </c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6"/>
      <c r="CU5" s="172" t="s">
        <v>43</v>
      </c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4"/>
      <c r="DG5" s="156" t="s">
        <v>326</v>
      </c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</row>
    <row r="6" spans="1:122" ht="0.75" customHeight="1">
      <c r="A6" s="116"/>
      <c r="B6" s="116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>
      <c r="A7" s="116"/>
      <c r="B7" s="116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116"/>
      <c r="B8" s="116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116"/>
      <c r="B9" s="116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116"/>
      <c r="B10" s="116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>
      <c r="A11" s="116"/>
      <c r="B11" s="116"/>
      <c r="C11" s="118" t="s">
        <v>45</v>
      </c>
      <c r="D11" s="109" t="s">
        <v>2</v>
      </c>
      <c r="E11" s="109" t="s">
        <v>3</v>
      </c>
      <c r="F11" s="109" t="s">
        <v>46</v>
      </c>
      <c r="G11" s="109" t="s">
        <v>8</v>
      </c>
      <c r="H11" s="109" t="s">
        <v>1</v>
      </c>
      <c r="I11" s="121" t="s">
        <v>47</v>
      </c>
      <c r="J11" s="122"/>
      <c r="K11" s="122"/>
      <c r="L11" s="121" t="s">
        <v>48</v>
      </c>
      <c r="M11" s="122"/>
      <c r="N11" s="122"/>
      <c r="O11" s="159" t="s">
        <v>54</v>
      </c>
      <c r="P11" s="159"/>
      <c r="Q11" s="159"/>
      <c r="R11" s="159" t="s">
        <v>2</v>
      </c>
      <c r="S11" s="159"/>
      <c r="T11" s="159"/>
      <c r="U11" s="159" t="s">
        <v>55</v>
      </c>
      <c r="V11" s="159"/>
      <c r="W11" s="159"/>
      <c r="X11" s="159" t="s">
        <v>9</v>
      </c>
      <c r="Y11" s="159"/>
      <c r="Z11" s="159"/>
      <c r="AA11" s="159" t="s">
        <v>4</v>
      </c>
      <c r="AB11" s="159"/>
      <c r="AC11" s="159"/>
      <c r="AD11" s="157" t="s">
        <v>5</v>
      </c>
      <c r="AE11" s="157"/>
      <c r="AF11" s="157"/>
      <c r="AG11" s="159" t="s">
        <v>12</v>
      </c>
      <c r="AH11" s="159"/>
      <c r="AI11" s="159"/>
      <c r="AJ11" s="159" t="s">
        <v>6</v>
      </c>
      <c r="AK11" s="159"/>
      <c r="AL11" s="159"/>
      <c r="AM11" s="157" t="s">
        <v>333</v>
      </c>
      <c r="AN11" s="157"/>
      <c r="AO11" s="157"/>
      <c r="AP11" s="157" t="s">
        <v>334</v>
      </c>
      <c r="AQ11" s="157"/>
      <c r="AR11" s="157"/>
      <c r="AS11" s="157" t="s">
        <v>335</v>
      </c>
      <c r="AT11" s="157"/>
      <c r="AU11" s="157"/>
      <c r="AV11" s="157" t="s">
        <v>336</v>
      </c>
      <c r="AW11" s="157"/>
      <c r="AX11" s="157"/>
      <c r="AY11" s="157" t="s">
        <v>49</v>
      </c>
      <c r="AZ11" s="157"/>
      <c r="BA11" s="157"/>
      <c r="BB11" s="157" t="s">
        <v>50</v>
      </c>
      <c r="BC11" s="157"/>
      <c r="BD11" s="157"/>
      <c r="BE11" s="157" t="s">
        <v>51</v>
      </c>
      <c r="BF11" s="157"/>
      <c r="BG11" s="157"/>
      <c r="BH11" s="157" t="s">
        <v>52</v>
      </c>
      <c r="BI11" s="157"/>
      <c r="BJ11" s="157"/>
      <c r="BK11" s="157" t="s">
        <v>53</v>
      </c>
      <c r="BL11" s="157"/>
      <c r="BM11" s="157"/>
      <c r="BN11" s="157" t="s">
        <v>56</v>
      </c>
      <c r="BO11" s="157"/>
      <c r="BP11" s="157"/>
      <c r="BQ11" s="157" t="s">
        <v>57</v>
      </c>
      <c r="BR11" s="157"/>
      <c r="BS11" s="157"/>
      <c r="BT11" s="157" t="s">
        <v>58</v>
      </c>
      <c r="BU11" s="157"/>
      <c r="BV11" s="157"/>
      <c r="BW11" s="157" t="s">
        <v>59</v>
      </c>
      <c r="BX11" s="157"/>
      <c r="BY11" s="157"/>
      <c r="BZ11" s="157" t="s">
        <v>337</v>
      </c>
      <c r="CA11" s="157"/>
      <c r="CB11" s="157"/>
      <c r="CC11" s="157" t="s">
        <v>338</v>
      </c>
      <c r="CD11" s="157"/>
      <c r="CE11" s="157"/>
      <c r="CF11" s="157" t="s">
        <v>339</v>
      </c>
      <c r="CG11" s="157"/>
      <c r="CH11" s="157"/>
      <c r="CI11" s="157" t="s">
        <v>340</v>
      </c>
      <c r="CJ11" s="157"/>
      <c r="CK11" s="157"/>
      <c r="CL11" s="157" t="s">
        <v>341</v>
      </c>
      <c r="CM11" s="157"/>
      <c r="CN11" s="157"/>
      <c r="CO11" s="157" t="s">
        <v>342</v>
      </c>
      <c r="CP11" s="157"/>
      <c r="CQ11" s="157"/>
      <c r="CR11" s="157" t="s">
        <v>343</v>
      </c>
      <c r="CS11" s="157"/>
      <c r="CT11" s="157"/>
      <c r="CU11" s="157" t="s">
        <v>344</v>
      </c>
      <c r="CV11" s="157"/>
      <c r="CW11" s="157"/>
      <c r="CX11" s="157" t="s">
        <v>345</v>
      </c>
      <c r="CY11" s="157"/>
      <c r="CZ11" s="157"/>
      <c r="DA11" s="157" t="s">
        <v>346</v>
      </c>
      <c r="DB11" s="157"/>
      <c r="DC11" s="157"/>
      <c r="DD11" s="157" t="s">
        <v>347</v>
      </c>
      <c r="DE11" s="157"/>
      <c r="DF11" s="157"/>
      <c r="DG11" s="157" t="s">
        <v>348</v>
      </c>
      <c r="DH11" s="157"/>
      <c r="DI11" s="157"/>
      <c r="DJ11" s="157" t="s">
        <v>349</v>
      </c>
      <c r="DK11" s="157"/>
      <c r="DL11" s="157"/>
      <c r="DM11" s="157" t="s">
        <v>350</v>
      </c>
      <c r="DN11" s="157"/>
      <c r="DO11" s="157"/>
      <c r="DP11" s="157" t="s">
        <v>351</v>
      </c>
      <c r="DQ11" s="157"/>
      <c r="DR11" s="157"/>
    </row>
    <row r="12" spans="1:122" ht="51" customHeight="1">
      <c r="A12" s="116"/>
      <c r="B12" s="117"/>
      <c r="C12" s="108" t="s">
        <v>866</v>
      </c>
      <c r="D12" s="108"/>
      <c r="E12" s="108"/>
      <c r="F12" s="108" t="s">
        <v>870</v>
      </c>
      <c r="G12" s="108"/>
      <c r="H12" s="108"/>
      <c r="I12" s="108" t="s">
        <v>249</v>
      </c>
      <c r="J12" s="108"/>
      <c r="K12" s="108"/>
      <c r="L12" s="108" t="s">
        <v>251</v>
      </c>
      <c r="M12" s="108"/>
      <c r="N12" s="108"/>
      <c r="O12" s="108" t="s">
        <v>874</v>
      </c>
      <c r="P12" s="108"/>
      <c r="Q12" s="108"/>
      <c r="R12" s="108" t="s">
        <v>875</v>
      </c>
      <c r="S12" s="108"/>
      <c r="T12" s="108"/>
      <c r="U12" s="108" t="s">
        <v>877</v>
      </c>
      <c r="V12" s="108"/>
      <c r="W12" s="108"/>
      <c r="X12" s="108" t="s">
        <v>880</v>
      </c>
      <c r="Y12" s="108"/>
      <c r="Z12" s="108"/>
      <c r="AA12" s="108" t="s">
        <v>883</v>
      </c>
      <c r="AB12" s="108"/>
      <c r="AC12" s="108"/>
      <c r="AD12" s="108" t="s">
        <v>264</v>
      </c>
      <c r="AE12" s="108"/>
      <c r="AF12" s="108"/>
      <c r="AG12" s="108" t="s">
        <v>886</v>
      </c>
      <c r="AH12" s="108"/>
      <c r="AI12" s="108"/>
      <c r="AJ12" s="108" t="s">
        <v>888</v>
      </c>
      <c r="AK12" s="108"/>
      <c r="AL12" s="108"/>
      <c r="AM12" s="108" t="s">
        <v>889</v>
      </c>
      <c r="AN12" s="108"/>
      <c r="AO12" s="108"/>
      <c r="AP12" s="115" t="s">
        <v>432</v>
      </c>
      <c r="AQ12" s="115"/>
      <c r="AR12" s="115"/>
      <c r="AS12" s="115" t="s">
        <v>893</v>
      </c>
      <c r="AT12" s="115"/>
      <c r="AU12" s="115"/>
      <c r="AV12" s="115" t="s">
        <v>897</v>
      </c>
      <c r="AW12" s="115"/>
      <c r="AX12" s="115"/>
      <c r="AY12" s="115" t="s">
        <v>899</v>
      </c>
      <c r="AZ12" s="115"/>
      <c r="BA12" s="115"/>
      <c r="BB12" s="115" t="s">
        <v>902</v>
      </c>
      <c r="BC12" s="115"/>
      <c r="BD12" s="115"/>
      <c r="BE12" s="115" t="s">
        <v>903</v>
      </c>
      <c r="BF12" s="115"/>
      <c r="BG12" s="115"/>
      <c r="BH12" s="115" t="s">
        <v>904</v>
      </c>
      <c r="BI12" s="115"/>
      <c r="BJ12" s="115"/>
      <c r="BK12" s="115" t="s">
        <v>905</v>
      </c>
      <c r="BL12" s="115"/>
      <c r="BM12" s="115"/>
      <c r="BN12" s="115" t="s">
        <v>907</v>
      </c>
      <c r="BO12" s="115"/>
      <c r="BP12" s="115"/>
      <c r="BQ12" s="115" t="s">
        <v>908</v>
      </c>
      <c r="BR12" s="115"/>
      <c r="BS12" s="115"/>
      <c r="BT12" s="115" t="s">
        <v>909</v>
      </c>
      <c r="BU12" s="115"/>
      <c r="BV12" s="115"/>
      <c r="BW12" s="115" t="s">
        <v>912</v>
      </c>
      <c r="BX12" s="115"/>
      <c r="BY12" s="115"/>
      <c r="BZ12" s="115" t="s">
        <v>913</v>
      </c>
      <c r="CA12" s="115"/>
      <c r="CB12" s="115"/>
      <c r="CC12" s="115" t="s">
        <v>917</v>
      </c>
      <c r="CD12" s="115"/>
      <c r="CE12" s="115"/>
      <c r="CF12" s="115" t="s">
        <v>920</v>
      </c>
      <c r="CG12" s="115"/>
      <c r="CH12" s="115"/>
      <c r="CI12" s="115" t="s">
        <v>921</v>
      </c>
      <c r="CJ12" s="115"/>
      <c r="CK12" s="115"/>
      <c r="CL12" s="115" t="s">
        <v>923</v>
      </c>
      <c r="CM12" s="115"/>
      <c r="CN12" s="115"/>
      <c r="CO12" s="115" t="s">
        <v>924</v>
      </c>
      <c r="CP12" s="115"/>
      <c r="CQ12" s="115"/>
      <c r="CR12" s="115" t="s">
        <v>926</v>
      </c>
      <c r="CS12" s="115"/>
      <c r="CT12" s="115"/>
      <c r="CU12" s="115" t="s">
        <v>927</v>
      </c>
      <c r="CV12" s="115"/>
      <c r="CW12" s="115"/>
      <c r="CX12" s="115" t="s">
        <v>928</v>
      </c>
      <c r="CY12" s="115"/>
      <c r="CZ12" s="115"/>
      <c r="DA12" s="115" t="s">
        <v>929</v>
      </c>
      <c r="DB12" s="115"/>
      <c r="DC12" s="115"/>
      <c r="DD12" s="115" t="s">
        <v>930</v>
      </c>
      <c r="DE12" s="115"/>
      <c r="DF12" s="115"/>
      <c r="DG12" s="114" t="s">
        <v>932</v>
      </c>
      <c r="DH12" s="114"/>
      <c r="DI12" s="114"/>
      <c r="DJ12" s="114" t="s">
        <v>936</v>
      </c>
      <c r="DK12" s="114"/>
      <c r="DL12" s="114"/>
      <c r="DM12" s="108" t="s">
        <v>939</v>
      </c>
      <c r="DN12" s="108"/>
      <c r="DO12" s="108"/>
      <c r="DP12" s="108" t="s">
        <v>941</v>
      </c>
      <c r="DQ12" s="108"/>
      <c r="DR12" s="108"/>
    </row>
    <row r="13" spans="1:122" ht="102.75" customHeight="1">
      <c r="A13" s="116"/>
      <c r="B13" s="117"/>
      <c r="C13" s="61" t="s">
        <v>867</v>
      </c>
      <c r="D13" s="61" t="s">
        <v>868</v>
      </c>
      <c r="E13" s="61" t="s">
        <v>869</v>
      </c>
      <c r="F13" s="61" t="s">
        <v>245</v>
      </c>
      <c r="G13" s="61" t="s">
        <v>246</v>
      </c>
      <c r="H13" s="61" t="s">
        <v>247</v>
      </c>
      <c r="I13" s="61" t="s">
        <v>871</v>
      </c>
      <c r="J13" s="61" t="s">
        <v>872</v>
      </c>
      <c r="K13" s="61" t="s">
        <v>873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466</v>
      </c>
      <c r="T13" s="61" t="s">
        <v>876</v>
      </c>
      <c r="U13" s="61" t="s">
        <v>878</v>
      </c>
      <c r="V13" s="61" t="s">
        <v>879</v>
      </c>
      <c r="W13" s="61" t="s">
        <v>204</v>
      </c>
      <c r="X13" s="61" t="s">
        <v>555</v>
      </c>
      <c r="Y13" s="61" t="s">
        <v>881</v>
      </c>
      <c r="Z13" s="61" t="s">
        <v>882</v>
      </c>
      <c r="AA13" s="61" t="s">
        <v>263</v>
      </c>
      <c r="AB13" s="61" t="s">
        <v>884</v>
      </c>
      <c r="AC13" s="61" t="s">
        <v>885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887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890</v>
      </c>
      <c r="AN13" s="61" t="s">
        <v>891</v>
      </c>
      <c r="AO13" s="61" t="s">
        <v>892</v>
      </c>
      <c r="AP13" s="61" t="s">
        <v>433</v>
      </c>
      <c r="AQ13" s="61" t="s">
        <v>434</v>
      </c>
      <c r="AR13" s="61" t="s">
        <v>435</v>
      </c>
      <c r="AS13" s="61" t="s">
        <v>894</v>
      </c>
      <c r="AT13" s="61" t="s">
        <v>895</v>
      </c>
      <c r="AU13" s="61" t="s">
        <v>896</v>
      </c>
      <c r="AV13" s="61" t="s">
        <v>437</v>
      </c>
      <c r="AW13" s="61" t="s">
        <v>898</v>
      </c>
      <c r="AX13" s="61" t="s">
        <v>438</v>
      </c>
      <c r="AY13" s="30" t="s">
        <v>269</v>
      </c>
      <c r="AZ13" s="30" t="s">
        <v>900</v>
      </c>
      <c r="BA13" s="30" t="s">
        <v>901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545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442</v>
      </c>
      <c r="BL13" s="30" t="s">
        <v>906</v>
      </c>
      <c r="BM13" s="30" t="s">
        <v>443</v>
      </c>
      <c r="BN13" s="30" t="s">
        <v>439</v>
      </c>
      <c r="BO13" s="30" t="s">
        <v>440</v>
      </c>
      <c r="BP13" s="30" t="s">
        <v>441</v>
      </c>
      <c r="BQ13" s="30" t="s">
        <v>444</v>
      </c>
      <c r="BR13" s="30" t="s">
        <v>612</v>
      </c>
      <c r="BS13" s="30" t="s">
        <v>445</v>
      </c>
      <c r="BT13" s="30" t="s">
        <v>446</v>
      </c>
      <c r="BU13" s="30" t="s">
        <v>910</v>
      </c>
      <c r="BV13" s="30" t="s">
        <v>911</v>
      </c>
      <c r="BW13" s="30" t="s">
        <v>239</v>
      </c>
      <c r="BX13" s="30" t="s">
        <v>240</v>
      </c>
      <c r="BY13" s="30" t="s">
        <v>259</v>
      </c>
      <c r="BZ13" s="30" t="s">
        <v>914</v>
      </c>
      <c r="CA13" s="30" t="s">
        <v>915</v>
      </c>
      <c r="CB13" s="30" t="s">
        <v>916</v>
      </c>
      <c r="CC13" s="30" t="s">
        <v>918</v>
      </c>
      <c r="CD13" s="30" t="s">
        <v>448</v>
      </c>
      <c r="CE13" s="30" t="s">
        <v>919</v>
      </c>
      <c r="CF13" s="30" t="s">
        <v>449</v>
      </c>
      <c r="CG13" s="30" t="s">
        <v>450</v>
      </c>
      <c r="CH13" s="30" t="s">
        <v>451</v>
      </c>
      <c r="CI13" s="30" t="s">
        <v>452</v>
      </c>
      <c r="CJ13" s="30" t="s">
        <v>922</v>
      </c>
      <c r="CK13" s="30" t="s">
        <v>453</v>
      </c>
      <c r="CL13" s="30" t="s">
        <v>454</v>
      </c>
      <c r="CM13" s="30" t="s">
        <v>455</v>
      </c>
      <c r="CN13" s="30" t="s">
        <v>456</v>
      </c>
      <c r="CO13" s="30" t="s">
        <v>250</v>
      </c>
      <c r="CP13" s="30" t="s">
        <v>457</v>
      </c>
      <c r="CQ13" s="30" t="s">
        <v>925</v>
      </c>
      <c r="CR13" s="30" t="s">
        <v>458</v>
      </c>
      <c r="CS13" s="30" t="s">
        <v>459</v>
      </c>
      <c r="CT13" s="30" t="s">
        <v>460</v>
      </c>
      <c r="CU13" s="30" t="s">
        <v>463</v>
      </c>
      <c r="CV13" s="30" t="s">
        <v>464</v>
      </c>
      <c r="CW13" s="30" t="s">
        <v>465</v>
      </c>
      <c r="CX13" s="30" t="s">
        <v>467</v>
      </c>
      <c r="CY13" s="30" t="s">
        <v>468</v>
      </c>
      <c r="CZ13" s="30" t="s">
        <v>469</v>
      </c>
      <c r="DA13" s="30" t="s">
        <v>470</v>
      </c>
      <c r="DB13" s="30" t="s">
        <v>212</v>
      </c>
      <c r="DC13" s="30" t="s">
        <v>471</v>
      </c>
      <c r="DD13" s="30" t="s">
        <v>931</v>
      </c>
      <c r="DE13" s="30" t="s">
        <v>436</v>
      </c>
      <c r="DF13" s="30" t="s">
        <v>227</v>
      </c>
      <c r="DG13" s="61" t="s">
        <v>933</v>
      </c>
      <c r="DH13" s="61" t="s">
        <v>934</v>
      </c>
      <c r="DI13" s="61" t="s">
        <v>935</v>
      </c>
      <c r="DJ13" s="61" t="s">
        <v>750</v>
      </c>
      <c r="DK13" s="61" t="s">
        <v>937</v>
      </c>
      <c r="DL13" s="61" t="s">
        <v>938</v>
      </c>
      <c r="DM13" s="61" t="s">
        <v>473</v>
      </c>
      <c r="DN13" s="61" t="s">
        <v>474</v>
      </c>
      <c r="DO13" s="61" t="s">
        <v>940</v>
      </c>
      <c r="DP13" s="61" t="s">
        <v>475</v>
      </c>
      <c r="DQ13" s="61" t="s">
        <v>242</v>
      </c>
      <c r="DR13" s="61" t="s">
        <v>476</v>
      </c>
    </row>
    <row r="14" spans="1:122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110" t="s">
        <v>171</v>
      </c>
      <c r="B39" s="11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>
      <c r="A40" s="112" t="s">
        <v>781</v>
      </c>
      <c r="B40" s="113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>
      <c r="B42" s="163" t="s">
        <v>1387</v>
      </c>
      <c r="C42" s="163"/>
      <c r="D42" s="163"/>
      <c r="E42" s="163"/>
      <c r="F42" s="46"/>
      <c r="G42" s="46"/>
    </row>
    <row r="43" spans="1:122">
      <c r="B43" s="4" t="s">
        <v>751</v>
      </c>
      <c r="C43" s="4" t="s">
        <v>764</v>
      </c>
      <c r="D43" s="3">
        <f>E43/100*25</f>
        <v>0</v>
      </c>
      <c r="E43" s="32">
        <f>(C40+F40+I40+L40)/4</f>
        <v>0</v>
      </c>
    </row>
    <row r="44" spans="1:122">
      <c r="B44" s="4" t="s">
        <v>753</v>
      </c>
      <c r="C44" s="4" t="s">
        <v>764</v>
      </c>
      <c r="D44" s="3">
        <f>E44/100*25</f>
        <v>0</v>
      </c>
      <c r="E44" s="32">
        <f>(D40+G40+J40+M40)/4</f>
        <v>0</v>
      </c>
    </row>
    <row r="45" spans="1:122">
      <c r="B45" s="4" t="s">
        <v>754</v>
      </c>
      <c r="C45" s="4" t="s">
        <v>764</v>
      </c>
      <c r="D45" s="3">
        <f>E45/100*25</f>
        <v>0</v>
      </c>
      <c r="E45" s="32">
        <f>(E40+H40+K40+N40)/4</f>
        <v>0</v>
      </c>
    </row>
    <row r="46" spans="1:122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>
      <c r="B47" s="4"/>
      <c r="C47" s="20"/>
      <c r="D47" s="126" t="s">
        <v>321</v>
      </c>
      <c r="E47" s="126"/>
      <c r="F47" s="127" t="s">
        <v>322</v>
      </c>
      <c r="G47" s="127"/>
    </row>
    <row r="48" spans="1:122">
      <c r="B48" s="4" t="s">
        <v>751</v>
      </c>
      <c r="C48" s="20" t="s">
        <v>765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>
      <c r="B49" s="4" t="s">
        <v>753</v>
      </c>
      <c r="C49" s="20" t="s">
        <v>765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>
      <c r="B50" s="4" t="s">
        <v>754</v>
      </c>
      <c r="C50" s="20" t="s">
        <v>765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>
      <c r="B52" s="4" t="s">
        <v>751</v>
      </c>
      <c r="C52" s="4" t="s">
        <v>766</v>
      </c>
      <c r="D52" s="3">
        <f>E52/100*25</f>
        <v>0</v>
      </c>
      <c r="E52" s="32">
        <f>(AM40+AP40+AS40+AV40)/4</f>
        <v>0</v>
      </c>
    </row>
    <row r="53" spans="2:13">
      <c r="B53" s="4" t="s">
        <v>753</v>
      </c>
      <c r="C53" s="4" t="s">
        <v>766</v>
      </c>
      <c r="D53" s="3">
        <f>E53/100*25</f>
        <v>0</v>
      </c>
      <c r="E53" s="32">
        <f>(AN40+AQ40+AT40+AW40)/4</f>
        <v>0</v>
      </c>
    </row>
    <row r="54" spans="2:13">
      <c r="B54" s="4" t="s">
        <v>754</v>
      </c>
      <c r="C54" s="4" t="s">
        <v>766</v>
      </c>
      <c r="D54" s="3">
        <f>E54/100*25</f>
        <v>0</v>
      </c>
      <c r="E54" s="32">
        <f>(AO40+AR40+AU40+AX40)/4</f>
        <v>0</v>
      </c>
    </row>
    <row r="55" spans="2:1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>
      <c r="B56" s="4"/>
      <c r="C56" s="4"/>
      <c r="D56" s="126" t="s">
        <v>329</v>
      </c>
      <c r="E56" s="126"/>
      <c r="F56" s="126" t="s">
        <v>324</v>
      </c>
      <c r="G56" s="126"/>
      <c r="H56" s="164" t="s">
        <v>330</v>
      </c>
      <c r="I56" s="164"/>
      <c r="J56" s="164" t="s">
        <v>331</v>
      </c>
      <c r="K56" s="164"/>
      <c r="L56" s="164" t="s">
        <v>43</v>
      </c>
      <c r="M56" s="164"/>
    </row>
    <row r="57" spans="2:13">
      <c r="B57" s="4" t="s">
        <v>751</v>
      </c>
      <c r="C57" s="4" t="s">
        <v>767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>
      <c r="B58" s="4" t="s">
        <v>753</v>
      </c>
      <c r="C58" s="4" t="s">
        <v>767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>
      <c r="B59" s="4" t="s">
        <v>754</v>
      </c>
      <c r="C59" s="4" t="s">
        <v>767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>
      <c r="B61" s="4" t="s">
        <v>751</v>
      </c>
      <c r="C61" s="4" t="s">
        <v>768</v>
      </c>
      <c r="D61" s="3">
        <f>E61/100*25</f>
        <v>0</v>
      </c>
      <c r="E61" s="32">
        <f>(DG40+DJ40+DM40+DP40)/4</f>
        <v>0</v>
      </c>
    </row>
    <row r="62" spans="2:13">
      <c r="B62" s="4" t="s">
        <v>753</v>
      </c>
      <c r="C62" s="4" t="s">
        <v>768</v>
      </c>
      <c r="D62" s="3">
        <f>E62/100*25</f>
        <v>0</v>
      </c>
      <c r="E62" s="32">
        <f>(DH40+DK40+DN40+DQ40)/4</f>
        <v>0</v>
      </c>
    </row>
    <row r="63" spans="2:13">
      <c r="B63" s="4" t="s">
        <v>754</v>
      </c>
      <c r="C63" s="4" t="s">
        <v>768</v>
      </c>
      <c r="D63" s="3">
        <f>E63/100*25</f>
        <v>0</v>
      </c>
      <c r="E63" s="32">
        <f>(DI40+DL40+DO40+DR40)/4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47"/>
  <sheetViews>
    <sheetView topLeftCell="EI2" workbookViewId="0">
      <selection activeCell="FJ16" sqref="FJ16"/>
    </sheetView>
  </sheetViews>
  <sheetFormatPr defaultRowHeight="15"/>
  <cols>
    <col min="2" max="2" width="21.28515625" customWidth="1"/>
  </cols>
  <sheetData>
    <row r="1" spans="1:167" ht="15.75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785</v>
      </c>
      <c r="B2" s="7"/>
      <c r="C2" s="7"/>
      <c r="D2" s="7" t="s">
        <v>1553</v>
      </c>
      <c r="E2" s="7"/>
      <c r="F2" s="7"/>
      <c r="G2" s="7"/>
      <c r="H2" s="7" t="s">
        <v>1552</v>
      </c>
      <c r="I2" s="7"/>
      <c r="J2" s="7"/>
      <c r="K2" s="7"/>
      <c r="L2" s="7" t="s">
        <v>1551</v>
      </c>
      <c r="M2" s="7"/>
      <c r="N2" s="7"/>
      <c r="O2" s="7"/>
      <c r="P2" s="7"/>
      <c r="Q2" s="7" t="s">
        <v>1550</v>
      </c>
      <c r="R2" s="7"/>
      <c r="S2" s="7"/>
      <c r="T2" s="7"/>
      <c r="U2" s="7"/>
      <c r="V2" s="7"/>
      <c r="FI2" s="151" t="s">
        <v>1397</v>
      </c>
      <c r="FJ2" s="151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116" t="s">
        <v>0</v>
      </c>
      <c r="B4" s="116" t="s">
        <v>170</v>
      </c>
      <c r="C4" s="187" t="s">
        <v>319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34" t="s">
        <v>320</v>
      </c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6"/>
      <c r="BK4" s="156" t="s">
        <v>865</v>
      </c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69" t="s">
        <v>328</v>
      </c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1"/>
      <c r="EW4" s="164" t="s">
        <v>325</v>
      </c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</row>
    <row r="5" spans="1:167" ht="15.75" customHeight="1">
      <c r="A5" s="116"/>
      <c r="B5" s="116"/>
      <c r="C5" s="165" t="s">
        <v>1438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66" t="s">
        <v>321</v>
      </c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8"/>
      <c r="AG5" s="134" t="s">
        <v>322</v>
      </c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6"/>
      <c r="AV5" s="134" t="s">
        <v>377</v>
      </c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6"/>
      <c r="BK5" s="166" t="s">
        <v>378</v>
      </c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8"/>
      <c r="BZ5" s="166" t="s">
        <v>329</v>
      </c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8"/>
      <c r="CO5" s="158" t="s">
        <v>324</v>
      </c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6" t="s">
        <v>330</v>
      </c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34" t="s">
        <v>331</v>
      </c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6"/>
      <c r="EH5" s="181" t="s">
        <v>43</v>
      </c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3"/>
      <c r="EW5" s="156" t="s">
        <v>326</v>
      </c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</row>
    <row r="6" spans="1:167" ht="15.75" hidden="1">
      <c r="A6" s="116"/>
      <c r="B6" s="116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116"/>
      <c r="B7" s="116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116"/>
      <c r="B8" s="116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116"/>
      <c r="B9" s="116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116"/>
      <c r="B10" s="116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116"/>
      <c r="B11" s="116"/>
      <c r="C11" s="118" t="s">
        <v>60</v>
      </c>
      <c r="D11" s="109" t="s">
        <v>2</v>
      </c>
      <c r="E11" s="109" t="s">
        <v>3</v>
      </c>
      <c r="F11" s="118" t="s">
        <v>83</v>
      </c>
      <c r="G11" s="109" t="s">
        <v>3</v>
      </c>
      <c r="H11" s="109" t="s">
        <v>9</v>
      </c>
      <c r="I11" s="109" t="s">
        <v>61</v>
      </c>
      <c r="J11" s="109" t="s">
        <v>10</v>
      </c>
      <c r="K11" s="109" t="s">
        <v>11</v>
      </c>
      <c r="L11" s="145" t="s">
        <v>62</v>
      </c>
      <c r="M11" s="146"/>
      <c r="N11" s="146"/>
      <c r="O11" s="159" t="s">
        <v>63</v>
      </c>
      <c r="P11" s="159"/>
      <c r="Q11" s="159"/>
      <c r="R11" s="118" t="s">
        <v>64</v>
      </c>
      <c r="S11" s="109"/>
      <c r="T11" s="109"/>
      <c r="U11" s="121" t="s">
        <v>956</v>
      </c>
      <c r="V11" s="122"/>
      <c r="W11" s="118"/>
      <c r="X11" s="109" t="s">
        <v>958</v>
      </c>
      <c r="Y11" s="109"/>
      <c r="Z11" s="109"/>
      <c r="AA11" s="109" t="s">
        <v>65</v>
      </c>
      <c r="AB11" s="109"/>
      <c r="AC11" s="109"/>
      <c r="AD11" s="109" t="s">
        <v>66</v>
      </c>
      <c r="AE11" s="109"/>
      <c r="AF11" s="109"/>
      <c r="AG11" s="109" t="s">
        <v>67</v>
      </c>
      <c r="AH11" s="109"/>
      <c r="AI11" s="109"/>
      <c r="AJ11" s="109" t="s">
        <v>68</v>
      </c>
      <c r="AK11" s="109"/>
      <c r="AL11" s="109"/>
      <c r="AM11" s="159" t="s">
        <v>69</v>
      </c>
      <c r="AN11" s="159"/>
      <c r="AO11" s="159"/>
      <c r="AP11" s="157" t="s">
        <v>70</v>
      </c>
      <c r="AQ11" s="157"/>
      <c r="AR11" s="157"/>
      <c r="AS11" s="159" t="s">
        <v>71</v>
      </c>
      <c r="AT11" s="159"/>
      <c r="AU11" s="159"/>
      <c r="AV11" s="159" t="s">
        <v>72</v>
      </c>
      <c r="AW11" s="159"/>
      <c r="AX11" s="159"/>
      <c r="AY11" s="159" t="s">
        <v>84</v>
      </c>
      <c r="AZ11" s="159"/>
      <c r="BA11" s="159"/>
      <c r="BB11" s="159" t="s">
        <v>73</v>
      </c>
      <c r="BC11" s="159"/>
      <c r="BD11" s="159"/>
      <c r="BE11" s="159" t="s">
        <v>988</v>
      </c>
      <c r="BF11" s="159"/>
      <c r="BG11" s="159"/>
      <c r="BH11" s="159" t="s">
        <v>74</v>
      </c>
      <c r="BI11" s="159"/>
      <c r="BJ11" s="159"/>
      <c r="BK11" s="143" t="s">
        <v>372</v>
      </c>
      <c r="BL11" s="143"/>
      <c r="BM11" s="144"/>
      <c r="BN11" s="142" t="s">
        <v>373</v>
      </c>
      <c r="BO11" s="143"/>
      <c r="BP11" s="144"/>
      <c r="BQ11" s="157" t="s">
        <v>374</v>
      </c>
      <c r="BR11" s="157"/>
      <c r="BS11" s="157"/>
      <c r="BT11" s="157" t="s">
        <v>375</v>
      </c>
      <c r="BU11" s="157"/>
      <c r="BV11" s="157"/>
      <c r="BW11" s="157" t="s">
        <v>1388</v>
      </c>
      <c r="BX11" s="157"/>
      <c r="BY11" s="142"/>
      <c r="BZ11" s="157" t="s">
        <v>75</v>
      </c>
      <c r="CA11" s="157"/>
      <c r="CB11" s="157"/>
      <c r="CC11" s="157" t="s">
        <v>85</v>
      </c>
      <c r="CD11" s="157"/>
      <c r="CE11" s="157"/>
      <c r="CF11" s="157" t="s">
        <v>76</v>
      </c>
      <c r="CG11" s="157"/>
      <c r="CH11" s="157"/>
      <c r="CI11" s="157" t="s">
        <v>77</v>
      </c>
      <c r="CJ11" s="157"/>
      <c r="CK11" s="157"/>
      <c r="CL11" s="157" t="s">
        <v>78</v>
      </c>
      <c r="CM11" s="157"/>
      <c r="CN11" s="157"/>
      <c r="CO11" s="157" t="s">
        <v>79</v>
      </c>
      <c r="CP11" s="157"/>
      <c r="CQ11" s="157"/>
      <c r="CR11" s="157" t="s">
        <v>80</v>
      </c>
      <c r="CS11" s="157"/>
      <c r="CT11" s="157"/>
      <c r="CU11" s="157" t="s">
        <v>81</v>
      </c>
      <c r="CV11" s="157"/>
      <c r="CW11" s="157"/>
      <c r="CX11" s="142" t="s">
        <v>82</v>
      </c>
      <c r="CY11" s="143"/>
      <c r="CZ11" s="144"/>
      <c r="DA11" s="142" t="s">
        <v>86</v>
      </c>
      <c r="DB11" s="143"/>
      <c r="DC11" s="144"/>
      <c r="DD11" s="142" t="s">
        <v>357</v>
      </c>
      <c r="DE11" s="143"/>
      <c r="DF11" s="144"/>
      <c r="DG11" s="142" t="s">
        <v>358</v>
      </c>
      <c r="DH11" s="143"/>
      <c r="DI11" s="144"/>
      <c r="DJ11" s="142" t="s">
        <v>359</v>
      </c>
      <c r="DK11" s="143"/>
      <c r="DL11" s="144"/>
      <c r="DM11" s="142" t="s">
        <v>360</v>
      </c>
      <c r="DN11" s="143"/>
      <c r="DO11" s="144"/>
      <c r="DP11" s="142" t="s">
        <v>361</v>
      </c>
      <c r="DQ11" s="143"/>
      <c r="DR11" s="144"/>
      <c r="DS11" s="142" t="s">
        <v>362</v>
      </c>
      <c r="DT11" s="143"/>
      <c r="DU11" s="144"/>
      <c r="DV11" s="157" t="s">
        <v>363</v>
      </c>
      <c r="DW11" s="157"/>
      <c r="DX11" s="157"/>
      <c r="DY11" s="157" t="s">
        <v>364</v>
      </c>
      <c r="DZ11" s="157"/>
      <c r="EA11" s="157"/>
      <c r="EB11" s="157" t="s">
        <v>365</v>
      </c>
      <c r="EC11" s="157"/>
      <c r="ED11" s="157"/>
      <c r="EE11" s="157" t="s">
        <v>366</v>
      </c>
      <c r="EF11" s="157"/>
      <c r="EG11" s="157"/>
      <c r="EH11" s="175" t="s">
        <v>367</v>
      </c>
      <c r="EI11" s="176"/>
      <c r="EJ11" s="177"/>
      <c r="EK11" s="175" t="s">
        <v>368</v>
      </c>
      <c r="EL11" s="176"/>
      <c r="EM11" s="177"/>
      <c r="EN11" s="175" t="s">
        <v>369</v>
      </c>
      <c r="EO11" s="176"/>
      <c r="EP11" s="177"/>
      <c r="EQ11" s="175" t="s">
        <v>370</v>
      </c>
      <c r="ER11" s="176"/>
      <c r="ES11" s="177"/>
      <c r="ET11" s="175" t="s">
        <v>371</v>
      </c>
      <c r="EU11" s="176"/>
      <c r="EV11" s="177"/>
      <c r="EW11" s="157" t="s">
        <v>352</v>
      </c>
      <c r="EX11" s="157"/>
      <c r="EY11" s="157"/>
      <c r="EZ11" s="157" t="s">
        <v>353</v>
      </c>
      <c r="FA11" s="157"/>
      <c r="FB11" s="157"/>
      <c r="FC11" s="157" t="s">
        <v>354</v>
      </c>
      <c r="FD11" s="157"/>
      <c r="FE11" s="157"/>
      <c r="FF11" s="157" t="s">
        <v>355</v>
      </c>
      <c r="FG11" s="157"/>
      <c r="FH11" s="157"/>
      <c r="FI11" s="157" t="s">
        <v>356</v>
      </c>
      <c r="FJ11" s="157"/>
      <c r="FK11" s="157"/>
    </row>
    <row r="12" spans="1:167" ht="70.5" customHeight="1" thickBot="1">
      <c r="A12" s="116"/>
      <c r="B12" s="116"/>
      <c r="C12" s="184" t="s">
        <v>942</v>
      </c>
      <c r="D12" s="189"/>
      <c r="E12" s="186"/>
      <c r="F12" s="185" t="s">
        <v>946</v>
      </c>
      <c r="G12" s="185"/>
      <c r="H12" s="186"/>
      <c r="I12" s="184" t="s">
        <v>950</v>
      </c>
      <c r="J12" s="185"/>
      <c r="K12" s="186"/>
      <c r="L12" s="184" t="s">
        <v>952</v>
      </c>
      <c r="M12" s="185"/>
      <c r="N12" s="186"/>
      <c r="O12" s="184" t="s">
        <v>953</v>
      </c>
      <c r="P12" s="185"/>
      <c r="Q12" s="186"/>
      <c r="R12" s="178" t="s">
        <v>955</v>
      </c>
      <c r="S12" s="179"/>
      <c r="T12" s="180"/>
      <c r="U12" s="178" t="s">
        <v>957</v>
      </c>
      <c r="V12" s="179"/>
      <c r="W12" s="180"/>
      <c r="X12" s="178" t="s">
        <v>959</v>
      </c>
      <c r="Y12" s="179"/>
      <c r="Z12" s="180"/>
      <c r="AA12" s="178" t="s">
        <v>960</v>
      </c>
      <c r="AB12" s="179"/>
      <c r="AC12" s="180"/>
      <c r="AD12" s="178" t="s">
        <v>963</v>
      </c>
      <c r="AE12" s="179"/>
      <c r="AF12" s="180"/>
      <c r="AG12" s="178" t="s">
        <v>964</v>
      </c>
      <c r="AH12" s="179"/>
      <c r="AI12" s="180"/>
      <c r="AJ12" s="178" t="s">
        <v>967</v>
      </c>
      <c r="AK12" s="179"/>
      <c r="AL12" s="180"/>
      <c r="AM12" s="178" t="s">
        <v>971</v>
      </c>
      <c r="AN12" s="179"/>
      <c r="AO12" s="180"/>
      <c r="AP12" s="178" t="s">
        <v>975</v>
      </c>
      <c r="AQ12" s="179"/>
      <c r="AR12" s="180"/>
      <c r="AS12" s="178" t="s">
        <v>976</v>
      </c>
      <c r="AT12" s="179"/>
      <c r="AU12" s="180"/>
      <c r="AV12" s="178" t="s">
        <v>977</v>
      </c>
      <c r="AW12" s="179"/>
      <c r="AX12" s="180"/>
      <c r="AY12" s="178" t="s">
        <v>979</v>
      </c>
      <c r="AZ12" s="179"/>
      <c r="BA12" s="180"/>
      <c r="BB12" s="178" t="s">
        <v>981</v>
      </c>
      <c r="BC12" s="179"/>
      <c r="BD12" s="180"/>
      <c r="BE12" s="178" t="s">
        <v>985</v>
      </c>
      <c r="BF12" s="179"/>
      <c r="BG12" s="180"/>
      <c r="BH12" s="184" t="s">
        <v>305</v>
      </c>
      <c r="BI12" s="185"/>
      <c r="BJ12" s="186"/>
      <c r="BK12" s="178" t="s">
        <v>990</v>
      </c>
      <c r="BL12" s="179"/>
      <c r="BM12" s="180"/>
      <c r="BN12" s="178" t="s">
        <v>991</v>
      </c>
      <c r="BO12" s="179"/>
      <c r="BP12" s="180"/>
      <c r="BQ12" s="178" t="s">
        <v>995</v>
      </c>
      <c r="BR12" s="179"/>
      <c r="BS12" s="180"/>
      <c r="BT12" s="178" t="s">
        <v>996</v>
      </c>
      <c r="BU12" s="179"/>
      <c r="BV12" s="180"/>
      <c r="BW12" s="178" t="s">
        <v>997</v>
      </c>
      <c r="BX12" s="179"/>
      <c r="BY12" s="180"/>
      <c r="BZ12" s="178" t="s">
        <v>309</v>
      </c>
      <c r="CA12" s="179"/>
      <c r="CB12" s="180"/>
      <c r="CC12" s="178" t="s">
        <v>998</v>
      </c>
      <c r="CD12" s="179"/>
      <c r="CE12" s="180"/>
      <c r="CF12" s="178" t="s">
        <v>999</v>
      </c>
      <c r="CG12" s="179"/>
      <c r="CH12" s="180"/>
      <c r="CI12" s="178" t="s">
        <v>1001</v>
      </c>
      <c r="CJ12" s="179"/>
      <c r="CK12" s="180"/>
      <c r="CL12" s="178" t="s">
        <v>1002</v>
      </c>
      <c r="CM12" s="179"/>
      <c r="CN12" s="180"/>
      <c r="CO12" s="178" t="s">
        <v>1005</v>
      </c>
      <c r="CP12" s="179"/>
      <c r="CQ12" s="180"/>
      <c r="CR12" s="178" t="s">
        <v>1006</v>
      </c>
      <c r="CS12" s="179"/>
      <c r="CT12" s="180"/>
      <c r="CU12" s="178" t="s">
        <v>1009</v>
      </c>
      <c r="CV12" s="179"/>
      <c r="CW12" s="180"/>
      <c r="CX12" s="178" t="s">
        <v>1010</v>
      </c>
      <c r="CY12" s="179"/>
      <c r="CZ12" s="180"/>
      <c r="DA12" s="178" t="s">
        <v>492</v>
      </c>
      <c r="DB12" s="179"/>
      <c r="DC12" s="180"/>
      <c r="DD12" s="178" t="s">
        <v>1012</v>
      </c>
      <c r="DE12" s="179"/>
      <c r="DF12" s="180"/>
      <c r="DG12" s="178" t="s">
        <v>1013</v>
      </c>
      <c r="DH12" s="179"/>
      <c r="DI12" s="180"/>
      <c r="DJ12" s="178" t="s">
        <v>1017</v>
      </c>
      <c r="DK12" s="179"/>
      <c r="DL12" s="180"/>
      <c r="DM12" s="178" t="s">
        <v>1019</v>
      </c>
      <c r="DN12" s="179"/>
      <c r="DO12" s="180"/>
      <c r="DP12" s="178" t="s">
        <v>1020</v>
      </c>
      <c r="DQ12" s="179"/>
      <c r="DR12" s="180"/>
      <c r="DS12" s="178" t="s">
        <v>1022</v>
      </c>
      <c r="DT12" s="179"/>
      <c r="DU12" s="180"/>
      <c r="DV12" s="178" t="s">
        <v>1023</v>
      </c>
      <c r="DW12" s="179"/>
      <c r="DX12" s="180"/>
      <c r="DY12" s="178" t="s">
        <v>1024</v>
      </c>
      <c r="DZ12" s="179"/>
      <c r="EA12" s="180"/>
      <c r="EB12" s="178" t="s">
        <v>1026</v>
      </c>
      <c r="EC12" s="179"/>
      <c r="ED12" s="180"/>
      <c r="EE12" s="178" t="s">
        <v>1029</v>
      </c>
      <c r="EF12" s="179"/>
      <c r="EG12" s="180"/>
      <c r="EH12" s="178" t="s">
        <v>1033</v>
      </c>
      <c r="EI12" s="179"/>
      <c r="EJ12" s="180"/>
      <c r="EK12" s="178" t="s">
        <v>1035</v>
      </c>
      <c r="EL12" s="179"/>
      <c r="EM12" s="180"/>
      <c r="EN12" s="178" t="s">
        <v>511</v>
      </c>
      <c r="EO12" s="179"/>
      <c r="EP12" s="180"/>
      <c r="EQ12" s="178" t="s">
        <v>1040</v>
      </c>
      <c r="ER12" s="179"/>
      <c r="ES12" s="180"/>
      <c r="ET12" s="178" t="s">
        <v>1041</v>
      </c>
      <c r="EU12" s="179"/>
      <c r="EV12" s="180"/>
      <c r="EW12" s="178" t="s">
        <v>1043</v>
      </c>
      <c r="EX12" s="179"/>
      <c r="EY12" s="180"/>
      <c r="EZ12" s="178" t="s">
        <v>1044</v>
      </c>
      <c r="FA12" s="179"/>
      <c r="FB12" s="180"/>
      <c r="FC12" s="178" t="s">
        <v>1046</v>
      </c>
      <c r="FD12" s="179"/>
      <c r="FE12" s="180"/>
      <c r="FF12" s="178" t="s">
        <v>1047</v>
      </c>
      <c r="FG12" s="179"/>
      <c r="FH12" s="180"/>
      <c r="FI12" s="178" t="s">
        <v>1050</v>
      </c>
      <c r="FJ12" s="179"/>
      <c r="FK12" s="180"/>
    </row>
    <row r="13" spans="1:167" ht="144.75" customHeight="1" thickBot="1">
      <c r="A13" s="116"/>
      <c r="B13" s="116"/>
      <c r="C13" s="67" t="s">
        <v>943</v>
      </c>
      <c r="D13" s="68" t="s">
        <v>944</v>
      </c>
      <c r="E13" s="69" t="s">
        <v>945</v>
      </c>
      <c r="F13" s="70" t="s">
        <v>947</v>
      </c>
      <c r="G13" s="70" t="s">
        <v>948</v>
      </c>
      <c r="H13" s="69" t="s">
        <v>949</v>
      </c>
      <c r="I13" s="71" t="s">
        <v>277</v>
      </c>
      <c r="J13" s="70" t="s">
        <v>278</v>
      </c>
      <c r="K13" s="69" t="s">
        <v>951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954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961</v>
      </c>
      <c r="AC13" s="74" t="s">
        <v>962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965</v>
      </c>
      <c r="AI13" s="74" t="s">
        <v>966</v>
      </c>
      <c r="AJ13" s="72" t="s">
        <v>968</v>
      </c>
      <c r="AK13" s="73" t="s">
        <v>969</v>
      </c>
      <c r="AL13" s="74" t="s">
        <v>970</v>
      </c>
      <c r="AM13" s="72" t="s">
        <v>972</v>
      </c>
      <c r="AN13" s="73" t="s">
        <v>973</v>
      </c>
      <c r="AO13" s="74" t="s">
        <v>974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978</v>
      </c>
      <c r="AX13" s="74" t="s">
        <v>204</v>
      </c>
      <c r="AY13" s="72" t="s">
        <v>303</v>
      </c>
      <c r="AZ13" s="73" t="s">
        <v>304</v>
      </c>
      <c r="BA13" s="74" t="s">
        <v>980</v>
      </c>
      <c r="BB13" s="72" t="s">
        <v>982</v>
      </c>
      <c r="BC13" s="73" t="s">
        <v>983</v>
      </c>
      <c r="BD13" s="74" t="s">
        <v>984</v>
      </c>
      <c r="BE13" s="72" t="s">
        <v>986</v>
      </c>
      <c r="BF13" s="73" t="s">
        <v>987</v>
      </c>
      <c r="BG13" s="74" t="s">
        <v>989</v>
      </c>
      <c r="BH13" s="72" t="s">
        <v>306</v>
      </c>
      <c r="BI13" s="73" t="s">
        <v>307</v>
      </c>
      <c r="BJ13" s="74" t="s">
        <v>308</v>
      </c>
      <c r="BK13" s="72" t="s">
        <v>477</v>
      </c>
      <c r="BL13" s="73" t="s">
        <v>462</v>
      </c>
      <c r="BM13" s="74" t="s">
        <v>461</v>
      </c>
      <c r="BN13" s="72" t="s">
        <v>992</v>
      </c>
      <c r="BO13" s="73" t="s">
        <v>993</v>
      </c>
      <c r="BP13" s="74" t="s">
        <v>994</v>
      </c>
      <c r="BQ13" s="72" t="s">
        <v>447</v>
      </c>
      <c r="BR13" s="73" t="s">
        <v>480</v>
      </c>
      <c r="BS13" s="74" t="s">
        <v>478</v>
      </c>
      <c r="BT13" s="72" t="s">
        <v>481</v>
      </c>
      <c r="BU13" s="73" t="s">
        <v>482</v>
      </c>
      <c r="BV13" s="74" t="s">
        <v>199</v>
      </c>
      <c r="BW13" s="72" t="s">
        <v>483</v>
      </c>
      <c r="BX13" s="73" t="s">
        <v>484</v>
      </c>
      <c r="BY13" s="74" t="s">
        <v>485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1000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1003</v>
      </c>
      <c r="CN13" s="74" t="s">
        <v>1004</v>
      </c>
      <c r="CO13" s="72" t="s">
        <v>260</v>
      </c>
      <c r="CP13" s="73" t="s">
        <v>261</v>
      </c>
      <c r="CQ13" s="74" t="s">
        <v>218</v>
      </c>
      <c r="CR13" s="72" t="s">
        <v>1007</v>
      </c>
      <c r="CS13" s="73" t="s">
        <v>837</v>
      </c>
      <c r="CT13" s="74" t="s">
        <v>1008</v>
      </c>
      <c r="CU13" s="72" t="s">
        <v>486</v>
      </c>
      <c r="CV13" s="73" t="s">
        <v>487</v>
      </c>
      <c r="CW13" s="74" t="s">
        <v>488</v>
      </c>
      <c r="CX13" s="72" t="s">
        <v>489</v>
      </c>
      <c r="CY13" s="73" t="s">
        <v>490</v>
      </c>
      <c r="CZ13" s="74" t="s">
        <v>491</v>
      </c>
      <c r="DA13" s="72" t="s">
        <v>1011</v>
      </c>
      <c r="DB13" s="73" t="s">
        <v>493</v>
      </c>
      <c r="DC13" s="74" t="s">
        <v>494</v>
      </c>
      <c r="DD13" s="75" t="s">
        <v>182</v>
      </c>
      <c r="DE13" s="76" t="s">
        <v>283</v>
      </c>
      <c r="DF13" s="76" t="s">
        <v>282</v>
      </c>
      <c r="DG13" s="75" t="s">
        <v>1014</v>
      </c>
      <c r="DH13" s="76" t="s">
        <v>1015</v>
      </c>
      <c r="DI13" s="76" t="s">
        <v>1016</v>
      </c>
      <c r="DJ13" s="75" t="s">
        <v>495</v>
      </c>
      <c r="DK13" s="76" t="s">
        <v>496</v>
      </c>
      <c r="DL13" s="76" t="s">
        <v>1018</v>
      </c>
      <c r="DM13" s="72" t="s">
        <v>497</v>
      </c>
      <c r="DN13" s="73" t="s">
        <v>498</v>
      </c>
      <c r="DO13" s="74" t="s">
        <v>499</v>
      </c>
      <c r="DP13" s="72" t="s">
        <v>497</v>
      </c>
      <c r="DQ13" s="73" t="s">
        <v>498</v>
      </c>
      <c r="DR13" s="74" t="s">
        <v>1021</v>
      </c>
      <c r="DS13" s="72" t="s">
        <v>500</v>
      </c>
      <c r="DT13" s="73" t="s">
        <v>501</v>
      </c>
      <c r="DU13" s="74" t="s">
        <v>502</v>
      </c>
      <c r="DV13" s="72" t="s">
        <v>503</v>
      </c>
      <c r="DW13" s="73" t="s">
        <v>504</v>
      </c>
      <c r="DX13" s="74" t="s">
        <v>505</v>
      </c>
      <c r="DY13" s="72" t="s">
        <v>506</v>
      </c>
      <c r="DZ13" s="73" t="s">
        <v>507</v>
      </c>
      <c r="EA13" s="74" t="s">
        <v>1025</v>
      </c>
      <c r="EB13" s="72" t="s">
        <v>1403</v>
      </c>
      <c r="EC13" s="73" t="s">
        <v>1027</v>
      </c>
      <c r="ED13" s="74" t="s">
        <v>1028</v>
      </c>
      <c r="EE13" s="72" t="s">
        <v>1030</v>
      </c>
      <c r="EF13" s="73" t="s">
        <v>1031</v>
      </c>
      <c r="EG13" s="74" t="s">
        <v>1032</v>
      </c>
      <c r="EH13" s="72" t="s">
        <v>508</v>
      </c>
      <c r="EI13" s="73" t="s">
        <v>1034</v>
      </c>
      <c r="EJ13" s="74" t="s">
        <v>257</v>
      </c>
      <c r="EK13" s="72" t="s">
        <v>509</v>
      </c>
      <c r="EL13" s="73" t="s">
        <v>1036</v>
      </c>
      <c r="EM13" s="74" t="s">
        <v>1037</v>
      </c>
      <c r="EN13" s="72" t="s">
        <v>1038</v>
      </c>
      <c r="EO13" s="73" t="s">
        <v>1039</v>
      </c>
      <c r="EP13" s="74" t="s">
        <v>512</v>
      </c>
      <c r="EQ13" s="72" t="s">
        <v>239</v>
      </c>
      <c r="ER13" s="73" t="s">
        <v>510</v>
      </c>
      <c r="ES13" s="74" t="s">
        <v>259</v>
      </c>
      <c r="ET13" s="72" t="s">
        <v>514</v>
      </c>
      <c r="EU13" s="73" t="s">
        <v>515</v>
      </c>
      <c r="EV13" s="74" t="s">
        <v>1042</v>
      </c>
      <c r="EW13" s="72" t="s">
        <v>516</v>
      </c>
      <c r="EX13" s="73" t="s">
        <v>517</v>
      </c>
      <c r="EY13" s="74" t="s">
        <v>518</v>
      </c>
      <c r="EZ13" s="72" t="s">
        <v>1404</v>
      </c>
      <c r="FA13" s="73" t="s">
        <v>1045</v>
      </c>
      <c r="FB13" s="74" t="s">
        <v>519</v>
      </c>
      <c r="FC13" s="72" t="s">
        <v>520</v>
      </c>
      <c r="FD13" s="73" t="s">
        <v>521</v>
      </c>
      <c r="FE13" s="74" t="s">
        <v>522</v>
      </c>
      <c r="FF13" s="72" t="s">
        <v>1047</v>
      </c>
      <c r="FG13" s="73" t="s">
        <v>1048</v>
      </c>
      <c r="FH13" s="74" t="s">
        <v>1049</v>
      </c>
      <c r="FI13" s="72" t="s">
        <v>1051</v>
      </c>
      <c r="FJ13" s="73" t="s">
        <v>1052</v>
      </c>
      <c r="FK13" s="74" t="s">
        <v>1053</v>
      </c>
    </row>
    <row r="14" spans="1:167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>
      <c r="A17" s="110" t="s">
        <v>171</v>
      </c>
      <c r="B17" s="111"/>
      <c r="C17" s="3">
        <f t="shared" ref="C17:AH17" si="0">SUM(C14:C16)</f>
        <v>0</v>
      </c>
      <c r="D17" s="3">
        <f t="shared" si="0"/>
        <v>0</v>
      </c>
      <c r="E17" s="3">
        <f t="shared" si="0"/>
        <v>0</v>
      </c>
      <c r="F17" s="3">
        <f t="shared" si="0"/>
        <v>0</v>
      </c>
      <c r="G17" s="3">
        <f t="shared" si="0"/>
        <v>0</v>
      </c>
      <c r="H17" s="3"/>
      <c r="I17" s="3">
        <f t="shared" si="0"/>
        <v>0</v>
      </c>
      <c r="J17" s="3">
        <f t="shared" si="0"/>
        <v>0</v>
      </c>
      <c r="K17" s="3">
        <f t="shared" si="0"/>
        <v>0</v>
      </c>
      <c r="L17" s="3">
        <f t="shared" si="0"/>
        <v>0</v>
      </c>
      <c r="M17" s="3">
        <f t="shared" si="0"/>
        <v>0</v>
      </c>
      <c r="N17" s="3">
        <f t="shared" si="0"/>
        <v>0</v>
      </c>
      <c r="O17" s="3">
        <f t="shared" si="0"/>
        <v>0</v>
      </c>
      <c r="P17" s="3">
        <f t="shared" si="0"/>
        <v>0</v>
      </c>
      <c r="Q17" s="3">
        <f t="shared" si="0"/>
        <v>0</v>
      </c>
      <c r="R17" s="3">
        <f t="shared" si="0"/>
        <v>0</v>
      </c>
      <c r="S17" s="3">
        <f t="shared" si="0"/>
        <v>0</v>
      </c>
      <c r="T17" s="3">
        <f t="shared" si="0"/>
        <v>0</v>
      </c>
      <c r="U17" s="3">
        <f t="shared" si="0"/>
        <v>0</v>
      </c>
      <c r="V17" s="3">
        <f t="shared" si="0"/>
        <v>0</v>
      </c>
      <c r="W17" s="3">
        <f t="shared" si="0"/>
        <v>0</v>
      </c>
      <c r="X17" s="3">
        <f t="shared" si="0"/>
        <v>0</v>
      </c>
      <c r="Y17" s="3"/>
      <c r="Z17" s="3">
        <f t="shared" si="0"/>
        <v>0</v>
      </c>
      <c r="AA17" s="3">
        <f t="shared" si="0"/>
        <v>0</v>
      </c>
      <c r="AB17" s="3">
        <f t="shared" si="0"/>
        <v>0</v>
      </c>
      <c r="AC17" s="3">
        <f t="shared" si="0"/>
        <v>0</v>
      </c>
      <c r="AD17" s="3">
        <f t="shared" si="0"/>
        <v>0</v>
      </c>
      <c r="AE17" s="3">
        <f t="shared" si="0"/>
        <v>0</v>
      </c>
      <c r="AF17" s="3">
        <f t="shared" si="0"/>
        <v>0</v>
      </c>
      <c r="AG17" s="3">
        <f t="shared" si="0"/>
        <v>0</v>
      </c>
      <c r="AH17" s="3">
        <f t="shared" si="0"/>
        <v>0</v>
      </c>
      <c r="AI17" s="3">
        <f t="shared" ref="AI17:BN17" si="1">SUM(AI14:AI16)</f>
        <v>0</v>
      </c>
      <c r="AJ17" s="3">
        <f t="shared" si="1"/>
        <v>0</v>
      </c>
      <c r="AK17" s="3">
        <f t="shared" si="1"/>
        <v>0</v>
      </c>
      <c r="AL17" s="3">
        <f t="shared" si="1"/>
        <v>0</v>
      </c>
      <c r="AM17" s="3">
        <f t="shared" si="1"/>
        <v>0</v>
      </c>
      <c r="AN17" s="3">
        <f t="shared" si="1"/>
        <v>0</v>
      </c>
      <c r="AO17" s="3">
        <f t="shared" si="1"/>
        <v>0</v>
      </c>
      <c r="AP17" s="3">
        <f t="shared" si="1"/>
        <v>0</v>
      </c>
      <c r="AQ17" s="3">
        <f t="shared" si="1"/>
        <v>0</v>
      </c>
      <c r="AR17" s="3">
        <f t="shared" si="1"/>
        <v>0</v>
      </c>
      <c r="AS17" s="3">
        <f t="shared" si="1"/>
        <v>0</v>
      </c>
      <c r="AT17" s="3">
        <f t="shared" si="1"/>
        <v>0</v>
      </c>
      <c r="AU17" s="3">
        <f t="shared" si="1"/>
        <v>0</v>
      </c>
      <c r="AV17" s="3">
        <f t="shared" si="1"/>
        <v>0</v>
      </c>
      <c r="AW17" s="3">
        <f t="shared" si="1"/>
        <v>0</v>
      </c>
      <c r="AX17" s="3">
        <f t="shared" si="1"/>
        <v>0</v>
      </c>
      <c r="AY17" s="3">
        <f t="shared" si="1"/>
        <v>0</v>
      </c>
      <c r="AZ17" s="3">
        <f t="shared" si="1"/>
        <v>0</v>
      </c>
      <c r="BA17" s="3">
        <f t="shared" si="1"/>
        <v>0</v>
      </c>
      <c r="BB17" s="3">
        <f t="shared" si="1"/>
        <v>0</v>
      </c>
      <c r="BC17" s="3">
        <f t="shared" si="1"/>
        <v>0</v>
      </c>
      <c r="BD17" s="3">
        <f t="shared" si="1"/>
        <v>0</v>
      </c>
      <c r="BE17" s="3">
        <f t="shared" si="1"/>
        <v>0</v>
      </c>
      <c r="BF17" s="3">
        <f t="shared" si="1"/>
        <v>0</v>
      </c>
      <c r="BG17" s="3"/>
      <c r="BH17" s="3">
        <f t="shared" si="1"/>
        <v>0</v>
      </c>
      <c r="BI17" s="3">
        <f t="shared" si="1"/>
        <v>0</v>
      </c>
      <c r="BJ17" s="3">
        <f t="shared" si="1"/>
        <v>0</v>
      </c>
      <c r="BK17" s="3">
        <f t="shared" si="1"/>
        <v>0</v>
      </c>
      <c r="BL17" s="3">
        <f t="shared" si="1"/>
        <v>0</v>
      </c>
      <c r="BM17" s="3">
        <f t="shared" si="1"/>
        <v>0</v>
      </c>
      <c r="BN17" s="3">
        <f t="shared" si="1"/>
        <v>0</v>
      </c>
      <c r="BO17" s="3">
        <f t="shared" ref="BO17:CT17" si="2">SUM(BO14:BO16)</f>
        <v>0</v>
      </c>
      <c r="BP17" s="3">
        <f t="shared" si="2"/>
        <v>0</v>
      </c>
      <c r="BQ17" s="3">
        <f t="shared" si="2"/>
        <v>0</v>
      </c>
      <c r="BR17" s="3">
        <f t="shared" si="2"/>
        <v>0</v>
      </c>
      <c r="BS17" s="3">
        <f t="shared" si="2"/>
        <v>0</v>
      </c>
      <c r="BT17" s="3">
        <f t="shared" si="2"/>
        <v>0</v>
      </c>
      <c r="BU17" s="3">
        <f t="shared" si="2"/>
        <v>0</v>
      </c>
      <c r="BV17" s="3">
        <f t="shared" si="2"/>
        <v>0</v>
      </c>
      <c r="BW17" s="3">
        <f t="shared" si="2"/>
        <v>0</v>
      </c>
      <c r="BX17" s="3">
        <f t="shared" si="2"/>
        <v>0</v>
      </c>
      <c r="BY17" s="3">
        <f t="shared" si="2"/>
        <v>0</v>
      </c>
      <c r="BZ17" s="3">
        <f t="shared" si="2"/>
        <v>0</v>
      </c>
      <c r="CA17" s="3">
        <f t="shared" si="2"/>
        <v>0</v>
      </c>
      <c r="CB17" s="3">
        <f t="shared" si="2"/>
        <v>0</v>
      </c>
      <c r="CC17" s="3">
        <f t="shared" si="2"/>
        <v>0</v>
      </c>
      <c r="CD17" s="3">
        <f t="shared" si="2"/>
        <v>0</v>
      </c>
      <c r="CE17" s="3">
        <f t="shared" si="2"/>
        <v>0</v>
      </c>
      <c r="CF17" s="3">
        <f t="shared" si="2"/>
        <v>0</v>
      </c>
      <c r="CG17" s="3">
        <f t="shared" si="2"/>
        <v>0</v>
      </c>
      <c r="CH17" s="3">
        <f t="shared" si="2"/>
        <v>0</v>
      </c>
      <c r="CI17" s="3">
        <f t="shared" si="2"/>
        <v>0</v>
      </c>
      <c r="CJ17" s="3">
        <f t="shared" si="2"/>
        <v>0</v>
      </c>
      <c r="CK17" s="3">
        <f t="shared" si="2"/>
        <v>0</v>
      </c>
      <c r="CL17" s="3">
        <f t="shared" si="2"/>
        <v>0</v>
      </c>
      <c r="CM17" s="3">
        <f t="shared" si="2"/>
        <v>0</v>
      </c>
      <c r="CN17" s="3">
        <f t="shared" si="2"/>
        <v>0</v>
      </c>
      <c r="CO17" s="3">
        <f t="shared" si="2"/>
        <v>0</v>
      </c>
      <c r="CP17" s="3">
        <f t="shared" si="2"/>
        <v>0</v>
      </c>
      <c r="CQ17" s="3">
        <f t="shared" si="2"/>
        <v>0</v>
      </c>
      <c r="CR17" s="3">
        <f t="shared" si="2"/>
        <v>0</v>
      </c>
      <c r="CS17" s="3">
        <f t="shared" si="2"/>
        <v>0</v>
      </c>
      <c r="CT17" s="3">
        <f t="shared" si="2"/>
        <v>0</v>
      </c>
      <c r="CU17" s="3">
        <f t="shared" ref="CU17:DZ17" si="3">SUM(CU14:CU16)</f>
        <v>0</v>
      </c>
      <c r="CV17" s="3">
        <f t="shared" si="3"/>
        <v>0</v>
      </c>
      <c r="CW17" s="3">
        <f t="shared" si="3"/>
        <v>0</v>
      </c>
      <c r="CX17" s="3">
        <f t="shared" si="3"/>
        <v>0</v>
      </c>
      <c r="CY17" s="3">
        <f t="shared" si="3"/>
        <v>0</v>
      </c>
      <c r="CZ17" s="3">
        <f t="shared" si="3"/>
        <v>0</v>
      </c>
      <c r="DA17" s="3">
        <f t="shared" si="3"/>
        <v>0</v>
      </c>
      <c r="DB17" s="3">
        <f t="shared" si="3"/>
        <v>0</v>
      </c>
      <c r="DC17" s="3">
        <f t="shared" si="3"/>
        <v>0</v>
      </c>
      <c r="DD17" s="3">
        <f t="shared" si="3"/>
        <v>0</v>
      </c>
      <c r="DE17" s="3">
        <f t="shared" si="3"/>
        <v>0</v>
      </c>
      <c r="DF17" s="3">
        <f t="shared" si="3"/>
        <v>0</v>
      </c>
      <c r="DG17" s="3">
        <f t="shared" si="3"/>
        <v>0</v>
      </c>
      <c r="DH17" s="3">
        <f t="shared" si="3"/>
        <v>0</v>
      </c>
      <c r="DI17" s="3">
        <f t="shared" si="3"/>
        <v>0</v>
      </c>
      <c r="DJ17" s="3">
        <f t="shared" si="3"/>
        <v>0</v>
      </c>
      <c r="DK17" s="3">
        <f t="shared" si="3"/>
        <v>0</v>
      </c>
      <c r="DL17" s="3">
        <f t="shared" si="3"/>
        <v>0</v>
      </c>
      <c r="DM17" s="3">
        <f t="shared" si="3"/>
        <v>0</v>
      </c>
      <c r="DN17" s="3">
        <f t="shared" si="3"/>
        <v>0</v>
      </c>
      <c r="DO17" s="3">
        <f t="shared" si="3"/>
        <v>0</v>
      </c>
      <c r="DP17" s="3">
        <f t="shared" si="3"/>
        <v>0</v>
      </c>
      <c r="DQ17" s="3">
        <f t="shared" si="3"/>
        <v>0</v>
      </c>
      <c r="DR17" s="3">
        <f t="shared" si="3"/>
        <v>0</v>
      </c>
      <c r="DS17" s="3">
        <f t="shared" si="3"/>
        <v>0</v>
      </c>
      <c r="DT17" s="3">
        <f t="shared" si="3"/>
        <v>0</v>
      </c>
      <c r="DU17" s="3">
        <f t="shared" si="3"/>
        <v>0</v>
      </c>
      <c r="DV17" s="3">
        <f t="shared" si="3"/>
        <v>0</v>
      </c>
      <c r="DW17" s="3">
        <f t="shared" si="3"/>
        <v>0</v>
      </c>
      <c r="DX17" s="3">
        <f t="shared" si="3"/>
        <v>0</v>
      </c>
      <c r="DY17" s="3">
        <f t="shared" si="3"/>
        <v>0</v>
      </c>
      <c r="DZ17" s="3">
        <f t="shared" si="3"/>
        <v>0</v>
      </c>
      <c r="EA17" s="3">
        <f t="shared" ref="EA17:FF17" si="4">SUM(EA14:EA16)</f>
        <v>0</v>
      </c>
      <c r="EB17" s="3">
        <f t="shared" si="4"/>
        <v>0</v>
      </c>
      <c r="EC17" s="3">
        <f t="shared" si="4"/>
        <v>0</v>
      </c>
      <c r="ED17" s="3">
        <f t="shared" si="4"/>
        <v>0</v>
      </c>
      <c r="EE17" s="3">
        <f t="shared" si="4"/>
        <v>0</v>
      </c>
      <c r="EF17" s="3">
        <f t="shared" si="4"/>
        <v>0</v>
      </c>
      <c r="EG17" s="3">
        <f t="shared" si="4"/>
        <v>0</v>
      </c>
      <c r="EH17" s="3">
        <f t="shared" si="4"/>
        <v>0</v>
      </c>
      <c r="EI17" s="3">
        <f t="shared" si="4"/>
        <v>0</v>
      </c>
      <c r="EJ17" s="3">
        <f t="shared" si="4"/>
        <v>0</v>
      </c>
      <c r="EK17" s="3">
        <f t="shared" si="4"/>
        <v>0</v>
      </c>
      <c r="EL17" s="3">
        <f t="shared" si="4"/>
        <v>0</v>
      </c>
      <c r="EM17" s="3">
        <f t="shared" si="4"/>
        <v>0</v>
      </c>
      <c r="EN17" s="3">
        <f t="shared" si="4"/>
        <v>0</v>
      </c>
      <c r="EO17" s="3">
        <f t="shared" si="4"/>
        <v>0</v>
      </c>
      <c r="EP17" s="3">
        <f t="shared" si="4"/>
        <v>0</v>
      </c>
      <c r="EQ17" s="3">
        <f t="shared" si="4"/>
        <v>0</v>
      </c>
      <c r="ER17" s="3">
        <f t="shared" si="4"/>
        <v>0</v>
      </c>
      <c r="ES17" s="3">
        <f t="shared" si="4"/>
        <v>0</v>
      </c>
      <c r="ET17" s="3">
        <f t="shared" si="4"/>
        <v>0</v>
      </c>
      <c r="EU17" s="3">
        <f t="shared" si="4"/>
        <v>0</v>
      </c>
      <c r="EV17" s="3">
        <f t="shared" si="4"/>
        <v>0</v>
      </c>
      <c r="EW17" s="3">
        <f t="shared" si="4"/>
        <v>0</v>
      </c>
      <c r="EX17" s="3">
        <f t="shared" si="4"/>
        <v>0</v>
      </c>
      <c r="EY17" s="3">
        <f t="shared" si="4"/>
        <v>0</v>
      </c>
      <c r="EZ17" s="3">
        <f t="shared" si="4"/>
        <v>0</v>
      </c>
      <c r="FA17" s="3">
        <f t="shared" si="4"/>
        <v>0</v>
      </c>
      <c r="FB17" s="3">
        <f t="shared" si="4"/>
        <v>0</v>
      </c>
      <c r="FC17" s="3">
        <f t="shared" si="4"/>
        <v>0</v>
      </c>
      <c r="FD17" s="3">
        <f t="shared" si="4"/>
        <v>0</v>
      </c>
      <c r="FE17" s="3">
        <f t="shared" si="4"/>
        <v>0</v>
      </c>
      <c r="FF17" s="3">
        <f t="shared" si="4"/>
        <v>0</v>
      </c>
      <c r="FG17" s="3">
        <f t="shared" ref="FG17:GL17" si="5">SUM(FG14:FG16)</f>
        <v>0</v>
      </c>
      <c r="FH17" s="3">
        <f t="shared" si="5"/>
        <v>0</v>
      </c>
      <c r="FI17" s="3">
        <f t="shared" si="5"/>
        <v>0</v>
      </c>
      <c r="FJ17" s="3">
        <f t="shared" si="5"/>
        <v>0</v>
      </c>
      <c r="FK17" s="3">
        <f t="shared" si="5"/>
        <v>0</v>
      </c>
    </row>
    <row r="18" spans="1:167">
      <c r="A18" s="112" t="s">
        <v>779</v>
      </c>
      <c r="B18" s="113"/>
      <c r="C18" s="10">
        <f>C17/3%</f>
        <v>0</v>
      </c>
      <c r="D18" s="10">
        <f t="shared" ref="D18:BO18" si="6">D17/3%</f>
        <v>0</v>
      </c>
      <c r="E18" s="10">
        <f t="shared" si="6"/>
        <v>0</v>
      </c>
      <c r="F18" s="10">
        <f t="shared" si="6"/>
        <v>0</v>
      </c>
      <c r="G18" s="10">
        <f t="shared" si="6"/>
        <v>0</v>
      </c>
      <c r="H18" s="10">
        <f t="shared" si="6"/>
        <v>0</v>
      </c>
      <c r="I18" s="10">
        <f t="shared" si="6"/>
        <v>0</v>
      </c>
      <c r="J18" s="10">
        <f t="shared" si="6"/>
        <v>0</v>
      </c>
      <c r="K18" s="10">
        <f t="shared" si="6"/>
        <v>0</v>
      </c>
      <c r="L18" s="10">
        <f t="shared" si="6"/>
        <v>0</v>
      </c>
      <c r="M18" s="10">
        <f t="shared" si="6"/>
        <v>0</v>
      </c>
      <c r="N18" s="10">
        <f t="shared" si="6"/>
        <v>0</v>
      </c>
      <c r="O18" s="10">
        <f t="shared" si="6"/>
        <v>0</v>
      </c>
      <c r="P18" s="10">
        <f t="shared" si="6"/>
        <v>0</v>
      </c>
      <c r="Q18" s="10">
        <f t="shared" si="6"/>
        <v>0</v>
      </c>
      <c r="R18" s="10">
        <f t="shared" si="6"/>
        <v>0</v>
      </c>
      <c r="S18" s="10">
        <f t="shared" si="6"/>
        <v>0</v>
      </c>
      <c r="T18" s="10">
        <f t="shared" si="6"/>
        <v>0</v>
      </c>
      <c r="U18" s="10">
        <f t="shared" si="6"/>
        <v>0</v>
      </c>
      <c r="V18" s="10">
        <f t="shared" si="6"/>
        <v>0</v>
      </c>
      <c r="W18" s="10">
        <f t="shared" si="6"/>
        <v>0</v>
      </c>
      <c r="X18" s="10">
        <f t="shared" si="6"/>
        <v>0</v>
      </c>
      <c r="Y18" s="10">
        <f t="shared" si="6"/>
        <v>0</v>
      </c>
      <c r="Z18" s="10">
        <f t="shared" si="6"/>
        <v>0</v>
      </c>
      <c r="AA18" s="10">
        <f t="shared" si="6"/>
        <v>0</v>
      </c>
      <c r="AB18" s="10">
        <f t="shared" si="6"/>
        <v>0</v>
      </c>
      <c r="AC18" s="10">
        <f t="shared" si="6"/>
        <v>0</v>
      </c>
      <c r="AD18" s="10">
        <f t="shared" si="6"/>
        <v>0</v>
      </c>
      <c r="AE18" s="10">
        <f t="shared" si="6"/>
        <v>0</v>
      </c>
      <c r="AF18" s="10">
        <f t="shared" si="6"/>
        <v>0</v>
      </c>
      <c r="AG18" s="10">
        <f t="shared" si="6"/>
        <v>0</v>
      </c>
      <c r="AH18" s="10">
        <f t="shared" si="6"/>
        <v>0</v>
      </c>
      <c r="AI18" s="10">
        <f t="shared" si="6"/>
        <v>0</v>
      </c>
      <c r="AJ18" s="10">
        <f t="shared" si="6"/>
        <v>0</v>
      </c>
      <c r="AK18" s="10">
        <f t="shared" si="6"/>
        <v>0</v>
      </c>
      <c r="AL18" s="10">
        <f t="shared" si="6"/>
        <v>0</v>
      </c>
      <c r="AM18" s="10">
        <f t="shared" si="6"/>
        <v>0</v>
      </c>
      <c r="AN18" s="10">
        <f t="shared" si="6"/>
        <v>0</v>
      </c>
      <c r="AO18" s="10">
        <f t="shared" si="6"/>
        <v>0</v>
      </c>
      <c r="AP18" s="10">
        <f t="shared" si="6"/>
        <v>0</v>
      </c>
      <c r="AQ18" s="10">
        <f t="shared" si="6"/>
        <v>0</v>
      </c>
      <c r="AR18" s="10">
        <f t="shared" si="6"/>
        <v>0</v>
      </c>
      <c r="AS18" s="10">
        <f t="shared" si="6"/>
        <v>0</v>
      </c>
      <c r="AT18" s="10">
        <f t="shared" si="6"/>
        <v>0</v>
      </c>
      <c r="AU18" s="10">
        <f t="shared" si="6"/>
        <v>0</v>
      </c>
      <c r="AV18" s="10">
        <f t="shared" si="6"/>
        <v>0</v>
      </c>
      <c r="AW18" s="10">
        <f t="shared" si="6"/>
        <v>0</v>
      </c>
      <c r="AX18" s="10">
        <f t="shared" si="6"/>
        <v>0</v>
      </c>
      <c r="AY18" s="10">
        <f t="shared" si="6"/>
        <v>0</v>
      </c>
      <c r="AZ18" s="10">
        <f t="shared" si="6"/>
        <v>0</v>
      </c>
      <c r="BA18" s="10">
        <f t="shared" si="6"/>
        <v>0</v>
      </c>
      <c r="BB18" s="10">
        <f t="shared" si="6"/>
        <v>0</v>
      </c>
      <c r="BC18" s="10">
        <f t="shared" si="6"/>
        <v>0</v>
      </c>
      <c r="BD18" s="10">
        <f t="shared" si="6"/>
        <v>0</v>
      </c>
      <c r="BE18" s="10">
        <f t="shared" si="6"/>
        <v>0</v>
      </c>
      <c r="BF18" s="10">
        <f t="shared" si="6"/>
        <v>0</v>
      </c>
      <c r="BG18" s="10">
        <f t="shared" si="6"/>
        <v>0</v>
      </c>
      <c r="BH18" s="10">
        <f t="shared" si="6"/>
        <v>0</v>
      </c>
      <c r="BI18" s="10">
        <f t="shared" si="6"/>
        <v>0</v>
      </c>
      <c r="BJ18" s="10">
        <f t="shared" si="6"/>
        <v>0</v>
      </c>
      <c r="BK18" s="10">
        <f t="shared" si="6"/>
        <v>0</v>
      </c>
      <c r="BL18" s="10">
        <f t="shared" si="6"/>
        <v>0</v>
      </c>
      <c r="BM18" s="10">
        <f t="shared" si="6"/>
        <v>0</v>
      </c>
      <c r="BN18" s="10">
        <f t="shared" si="6"/>
        <v>0</v>
      </c>
      <c r="BO18" s="10">
        <f t="shared" si="6"/>
        <v>0</v>
      </c>
      <c r="BP18" s="10">
        <f t="shared" ref="BP18:EA18" si="7">BP17/3%</f>
        <v>0</v>
      </c>
      <c r="BQ18" s="10">
        <f t="shared" si="7"/>
        <v>0</v>
      </c>
      <c r="BR18" s="10">
        <f t="shared" si="7"/>
        <v>0</v>
      </c>
      <c r="BS18" s="10">
        <f t="shared" si="7"/>
        <v>0</v>
      </c>
      <c r="BT18" s="10">
        <f t="shared" si="7"/>
        <v>0</v>
      </c>
      <c r="BU18" s="10">
        <f t="shared" si="7"/>
        <v>0</v>
      </c>
      <c r="BV18" s="10">
        <f t="shared" si="7"/>
        <v>0</v>
      </c>
      <c r="BW18" s="10">
        <f t="shared" si="7"/>
        <v>0</v>
      </c>
      <c r="BX18" s="10">
        <f t="shared" si="7"/>
        <v>0</v>
      </c>
      <c r="BY18" s="10">
        <f t="shared" si="7"/>
        <v>0</v>
      </c>
      <c r="BZ18" s="10">
        <f t="shared" si="7"/>
        <v>0</v>
      </c>
      <c r="CA18" s="10">
        <f t="shared" si="7"/>
        <v>0</v>
      </c>
      <c r="CB18" s="10">
        <f t="shared" si="7"/>
        <v>0</v>
      </c>
      <c r="CC18" s="10">
        <f t="shared" si="7"/>
        <v>0</v>
      </c>
      <c r="CD18" s="10">
        <f t="shared" si="7"/>
        <v>0</v>
      </c>
      <c r="CE18" s="10">
        <f t="shared" si="7"/>
        <v>0</v>
      </c>
      <c r="CF18" s="10">
        <f t="shared" si="7"/>
        <v>0</v>
      </c>
      <c r="CG18" s="10">
        <f t="shared" si="7"/>
        <v>0</v>
      </c>
      <c r="CH18" s="10">
        <f t="shared" si="7"/>
        <v>0</v>
      </c>
      <c r="CI18" s="10">
        <f t="shared" si="7"/>
        <v>0</v>
      </c>
      <c r="CJ18" s="10">
        <f t="shared" si="7"/>
        <v>0</v>
      </c>
      <c r="CK18" s="10">
        <f t="shared" si="7"/>
        <v>0</v>
      </c>
      <c r="CL18" s="10">
        <f t="shared" si="7"/>
        <v>0</v>
      </c>
      <c r="CM18" s="10">
        <f t="shared" si="7"/>
        <v>0</v>
      </c>
      <c r="CN18" s="10">
        <f t="shared" si="7"/>
        <v>0</v>
      </c>
      <c r="CO18" s="10">
        <f t="shared" si="7"/>
        <v>0</v>
      </c>
      <c r="CP18" s="10">
        <f t="shared" si="7"/>
        <v>0</v>
      </c>
      <c r="CQ18" s="10">
        <f t="shared" si="7"/>
        <v>0</v>
      </c>
      <c r="CR18" s="10">
        <f t="shared" si="7"/>
        <v>0</v>
      </c>
      <c r="CS18" s="10">
        <f t="shared" si="7"/>
        <v>0</v>
      </c>
      <c r="CT18" s="10">
        <f t="shared" si="7"/>
        <v>0</v>
      </c>
      <c r="CU18" s="10">
        <f t="shared" si="7"/>
        <v>0</v>
      </c>
      <c r="CV18" s="10">
        <f t="shared" si="7"/>
        <v>0</v>
      </c>
      <c r="CW18" s="10">
        <f t="shared" si="7"/>
        <v>0</v>
      </c>
      <c r="CX18" s="10">
        <f t="shared" si="7"/>
        <v>0</v>
      </c>
      <c r="CY18" s="10">
        <f t="shared" si="7"/>
        <v>0</v>
      </c>
      <c r="CZ18" s="10">
        <f t="shared" si="7"/>
        <v>0</v>
      </c>
      <c r="DA18" s="10">
        <f t="shared" si="7"/>
        <v>0</v>
      </c>
      <c r="DB18" s="10">
        <f t="shared" si="7"/>
        <v>0</v>
      </c>
      <c r="DC18" s="10">
        <f t="shared" si="7"/>
        <v>0</v>
      </c>
      <c r="DD18" s="10">
        <f t="shared" si="7"/>
        <v>0</v>
      </c>
      <c r="DE18" s="10">
        <f t="shared" si="7"/>
        <v>0</v>
      </c>
      <c r="DF18" s="10">
        <f t="shared" si="7"/>
        <v>0</v>
      </c>
      <c r="DG18" s="10">
        <f t="shared" si="7"/>
        <v>0</v>
      </c>
      <c r="DH18" s="10">
        <f t="shared" si="7"/>
        <v>0</v>
      </c>
      <c r="DI18" s="10">
        <f t="shared" si="7"/>
        <v>0</v>
      </c>
      <c r="DJ18" s="10">
        <f t="shared" si="7"/>
        <v>0</v>
      </c>
      <c r="DK18" s="10">
        <f t="shared" si="7"/>
        <v>0</v>
      </c>
      <c r="DL18" s="10">
        <f t="shared" si="7"/>
        <v>0</v>
      </c>
      <c r="DM18" s="10">
        <f t="shared" si="7"/>
        <v>0</v>
      </c>
      <c r="DN18" s="10">
        <f t="shared" si="7"/>
        <v>0</v>
      </c>
      <c r="DO18" s="10">
        <f t="shared" si="7"/>
        <v>0</v>
      </c>
      <c r="DP18" s="10">
        <f t="shared" si="7"/>
        <v>0</v>
      </c>
      <c r="DQ18" s="10">
        <f t="shared" si="7"/>
        <v>0</v>
      </c>
      <c r="DR18" s="10">
        <f t="shared" si="7"/>
        <v>0</v>
      </c>
      <c r="DS18" s="10">
        <f t="shared" si="7"/>
        <v>0</v>
      </c>
      <c r="DT18" s="10">
        <f t="shared" si="7"/>
        <v>0</v>
      </c>
      <c r="DU18" s="10">
        <f t="shared" si="7"/>
        <v>0</v>
      </c>
      <c r="DV18" s="10">
        <f t="shared" si="7"/>
        <v>0</v>
      </c>
      <c r="DW18" s="10">
        <f t="shared" si="7"/>
        <v>0</v>
      </c>
      <c r="DX18" s="10">
        <f t="shared" si="7"/>
        <v>0</v>
      </c>
      <c r="DY18" s="10">
        <f t="shared" si="7"/>
        <v>0</v>
      </c>
      <c r="DZ18" s="10">
        <f t="shared" si="7"/>
        <v>0</v>
      </c>
      <c r="EA18" s="10">
        <f t="shared" si="7"/>
        <v>0</v>
      </c>
      <c r="EB18" s="10">
        <f t="shared" ref="EB18:FK18" si="8">EB17/3%</f>
        <v>0</v>
      </c>
      <c r="EC18" s="10">
        <f t="shared" si="8"/>
        <v>0</v>
      </c>
      <c r="ED18" s="10">
        <f t="shared" si="8"/>
        <v>0</v>
      </c>
      <c r="EE18" s="10">
        <f t="shared" si="8"/>
        <v>0</v>
      </c>
      <c r="EF18" s="10">
        <f t="shared" si="8"/>
        <v>0</v>
      </c>
      <c r="EG18" s="10">
        <f t="shared" si="8"/>
        <v>0</v>
      </c>
      <c r="EH18" s="10">
        <f t="shared" si="8"/>
        <v>0</v>
      </c>
      <c r="EI18" s="10">
        <f t="shared" si="8"/>
        <v>0</v>
      </c>
      <c r="EJ18" s="10">
        <f t="shared" si="8"/>
        <v>0</v>
      </c>
      <c r="EK18" s="10">
        <f t="shared" si="8"/>
        <v>0</v>
      </c>
      <c r="EL18" s="10">
        <f t="shared" si="8"/>
        <v>0</v>
      </c>
      <c r="EM18" s="10">
        <f t="shared" si="8"/>
        <v>0</v>
      </c>
      <c r="EN18" s="10">
        <f t="shared" si="8"/>
        <v>0</v>
      </c>
      <c r="EO18" s="10">
        <f t="shared" si="8"/>
        <v>0</v>
      </c>
      <c r="EP18" s="10">
        <f t="shared" si="8"/>
        <v>0</v>
      </c>
      <c r="EQ18" s="10">
        <f t="shared" si="8"/>
        <v>0</v>
      </c>
      <c r="ER18" s="10">
        <f t="shared" si="8"/>
        <v>0</v>
      </c>
      <c r="ES18" s="10">
        <f t="shared" si="8"/>
        <v>0</v>
      </c>
      <c r="ET18" s="10">
        <f t="shared" si="8"/>
        <v>0</v>
      </c>
      <c r="EU18" s="10">
        <f t="shared" si="8"/>
        <v>0</v>
      </c>
      <c r="EV18" s="10">
        <f t="shared" si="8"/>
        <v>0</v>
      </c>
      <c r="EW18" s="10">
        <f t="shared" si="8"/>
        <v>0</v>
      </c>
      <c r="EX18" s="10">
        <f t="shared" si="8"/>
        <v>0</v>
      </c>
      <c r="EY18" s="10">
        <f t="shared" si="8"/>
        <v>0</v>
      </c>
      <c r="EZ18" s="10">
        <f t="shared" si="8"/>
        <v>0</v>
      </c>
      <c r="FA18" s="10">
        <f t="shared" si="8"/>
        <v>0</v>
      </c>
      <c r="FB18" s="10">
        <f t="shared" si="8"/>
        <v>0</v>
      </c>
      <c r="FC18" s="10">
        <f t="shared" si="8"/>
        <v>0</v>
      </c>
      <c r="FD18" s="10">
        <f t="shared" si="8"/>
        <v>0</v>
      </c>
      <c r="FE18" s="10">
        <f t="shared" si="8"/>
        <v>0</v>
      </c>
      <c r="FF18" s="10">
        <f t="shared" si="8"/>
        <v>0</v>
      </c>
      <c r="FG18" s="10">
        <f t="shared" si="8"/>
        <v>0</v>
      </c>
      <c r="FH18" s="10">
        <f t="shared" si="8"/>
        <v>0</v>
      </c>
      <c r="FI18" s="10">
        <f t="shared" si="8"/>
        <v>0</v>
      </c>
      <c r="FJ18" s="10">
        <f t="shared" si="8"/>
        <v>0</v>
      </c>
      <c r="FK18" s="10">
        <f t="shared" si="8"/>
        <v>0</v>
      </c>
    </row>
    <row r="20" spans="1:167">
      <c r="B20" s="123" t="s">
        <v>1387</v>
      </c>
      <c r="C20" s="124"/>
      <c r="D20" s="124"/>
      <c r="E20" s="125"/>
      <c r="F20" s="46"/>
      <c r="G20" s="46"/>
      <c r="H20" s="46"/>
      <c r="I20" s="46"/>
    </row>
    <row r="21" spans="1:167">
      <c r="B21" s="17" t="s">
        <v>751</v>
      </c>
      <c r="C21" s="17" t="s">
        <v>769</v>
      </c>
      <c r="D21" s="44">
        <f>E21/100*3</f>
        <v>0</v>
      </c>
      <c r="E21" s="38">
        <f>(C18+F18+I18+L18+O18)/5</f>
        <v>0</v>
      </c>
    </row>
    <row r="22" spans="1:167">
      <c r="B22" s="4" t="s">
        <v>753</v>
      </c>
      <c r="C22" s="4" t="s">
        <v>769</v>
      </c>
      <c r="D22" s="44">
        <f t="shared" ref="D22:D23" si="9">E22/100*3</f>
        <v>0</v>
      </c>
      <c r="E22" s="32">
        <f>(D18+G18+J18+M18+P18)/5</f>
        <v>0</v>
      </c>
    </row>
    <row r="23" spans="1:167">
      <c r="B23" s="4" t="s">
        <v>754</v>
      </c>
      <c r="C23" s="4" t="s">
        <v>769</v>
      </c>
      <c r="D23" s="44">
        <f t="shared" si="9"/>
        <v>0</v>
      </c>
      <c r="E23" s="32">
        <f>(E18+H18+K18+N18+Q18)/5</f>
        <v>0</v>
      </c>
    </row>
    <row r="24" spans="1:167">
      <c r="B24" s="36"/>
      <c r="C24" s="36"/>
      <c r="D24" s="40">
        <f>SUM(D21:D23)</f>
        <v>0</v>
      </c>
      <c r="E24" s="40">
        <f>SUM(E21:E23)</f>
        <v>0</v>
      </c>
    </row>
    <row r="25" spans="1:167">
      <c r="B25" s="4"/>
      <c r="C25" s="4"/>
      <c r="D25" s="188" t="s">
        <v>321</v>
      </c>
      <c r="E25" s="188"/>
      <c r="F25" s="127" t="s">
        <v>322</v>
      </c>
      <c r="G25" s="127"/>
      <c r="H25" s="164" t="s">
        <v>377</v>
      </c>
      <c r="I25" s="164"/>
    </row>
    <row r="26" spans="1:167">
      <c r="B26" s="4" t="s">
        <v>751</v>
      </c>
      <c r="C26" s="4" t="s">
        <v>770</v>
      </c>
      <c r="D26" s="3">
        <f>E26/100*3</f>
        <v>0</v>
      </c>
      <c r="E26" s="32">
        <f>(R18+U18+X18+AA18+AD18)/5</f>
        <v>0</v>
      </c>
      <c r="F26" s="3">
        <f>G26/100*3</f>
        <v>0</v>
      </c>
      <c r="G26" s="32">
        <f>(AG18+AJ18+AM18+AP18+AS18)/5</f>
        <v>0</v>
      </c>
      <c r="H26" s="3">
        <f>I26/100*3</f>
        <v>0</v>
      </c>
      <c r="I26" s="32">
        <f>(AV18+AY18+BB18+BE18+BH18)/5</f>
        <v>0</v>
      </c>
    </row>
    <row r="27" spans="1:167">
      <c r="B27" s="4" t="s">
        <v>753</v>
      </c>
      <c r="C27" s="4" t="s">
        <v>770</v>
      </c>
      <c r="D27" s="106">
        <f t="shared" ref="D27:D28" si="10">E27/100*3</f>
        <v>0</v>
      </c>
      <c r="E27" s="32">
        <f>(S18+V18+Y18+AB18+AE18)/5</f>
        <v>0</v>
      </c>
      <c r="F27" s="106">
        <f t="shared" ref="F27:F28" si="11">G27/100*3</f>
        <v>0</v>
      </c>
      <c r="G27" s="32">
        <f>(AH18+AK18+AN18+AQ18+AT18)/5</f>
        <v>0</v>
      </c>
      <c r="H27" s="106">
        <f t="shared" ref="H27:H28" si="12">I27/100*3</f>
        <v>0</v>
      </c>
      <c r="I27" s="32">
        <f>(AW18+AZ18+BC18+BF18+BI18)/5</f>
        <v>0</v>
      </c>
    </row>
    <row r="28" spans="1:167">
      <c r="B28" s="4" t="s">
        <v>754</v>
      </c>
      <c r="C28" s="4" t="s">
        <v>770</v>
      </c>
      <c r="D28" s="106">
        <f t="shared" si="10"/>
        <v>0</v>
      </c>
      <c r="E28" s="32">
        <f>(T18+W18+Z18+AC18+AF18)/5</f>
        <v>0</v>
      </c>
      <c r="F28" s="106">
        <f t="shared" si="11"/>
        <v>0</v>
      </c>
      <c r="G28" s="32">
        <f>(AI18+AL18+AO18+AR18+AU18)/5</f>
        <v>0</v>
      </c>
      <c r="H28" s="106">
        <f t="shared" si="12"/>
        <v>0</v>
      </c>
      <c r="I28" s="32">
        <f>(AX18+BA18+BD18+BG18+BJ18)/5</f>
        <v>0</v>
      </c>
    </row>
    <row r="29" spans="1:167">
      <c r="B29" s="4"/>
      <c r="C29" s="4"/>
      <c r="D29" s="34">
        <f t="shared" ref="D29:I29" si="13">SUM(D26:D28)</f>
        <v>0</v>
      </c>
      <c r="E29" s="34">
        <f t="shared" si="13"/>
        <v>0</v>
      </c>
      <c r="F29" s="33">
        <f t="shared" si="13"/>
        <v>0</v>
      </c>
      <c r="G29" s="34">
        <f t="shared" si="13"/>
        <v>0</v>
      </c>
      <c r="H29" s="33">
        <f t="shared" si="13"/>
        <v>0</v>
      </c>
      <c r="I29" s="34">
        <f t="shared" si="13"/>
        <v>0</v>
      </c>
    </row>
    <row r="30" spans="1:167">
      <c r="B30" s="4" t="s">
        <v>751</v>
      </c>
      <c r="C30" s="4" t="s">
        <v>771</v>
      </c>
      <c r="D30" s="3">
        <f>E30/100*3</f>
        <v>0</v>
      </c>
      <c r="E30" s="32">
        <f>(BK18+BN18+BQ18+BT18+BW18)/5</f>
        <v>0</v>
      </c>
      <c r="I30" s="45"/>
    </row>
    <row r="31" spans="1:167">
      <c r="B31" s="4" t="s">
        <v>753</v>
      </c>
      <c r="C31" s="4" t="s">
        <v>771</v>
      </c>
      <c r="D31" s="106">
        <f t="shared" ref="D31:D32" si="14">E31/100*3</f>
        <v>0</v>
      </c>
      <c r="E31" s="32">
        <f>(BL18+BO18+BR18+BU18+BX18)/5</f>
        <v>0</v>
      </c>
    </row>
    <row r="32" spans="1:167">
      <c r="B32" s="4" t="s">
        <v>754</v>
      </c>
      <c r="C32" s="4" t="s">
        <v>771</v>
      </c>
      <c r="D32" s="106">
        <f t="shared" si="14"/>
        <v>0</v>
      </c>
      <c r="E32" s="32">
        <f>(BM18+BP18+BS18+BV18+BY18)/5</f>
        <v>0</v>
      </c>
    </row>
    <row r="33" spans="2:13">
      <c r="B33" s="36"/>
      <c r="C33" s="36"/>
      <c r="D33" s="39">
        <f>SUM(D30:D32)</f>
        <v>0</v>
      </c>
      <c r="E33" s="39">
        <f>SUM(E30:E32)</f>
        <v>0</v>
      </c>
      <c r="F33" s="41"/>
    </row>
    <row r="34" spans="2:13">
      <c r="B34" s="4"/>
      <c r="C34" s="4"/>
      <c r="D34" s="126" t="s">
        <v>329</v>
      </c>
      <c r="E34" s="126"/>
      <c r="F34" s="164" t="s">
        <v>324</v>
      </c>
      <c r="G34" s="164"/>
      <c r="H34" s="164" t="s">
        <v>330</v>
      </c>
      <c r="I34" s="164"/>
      <c r="J34" s="164" t="s">
        <v>331</v>
      </c>
      <c r="K34" s="164"/>
      <c r="L34" s="164" t="s">
        <v>43</v>
      </c>
      <c r="M34" s="164"/>
    </row>
    <row r="35" spans="2:13">
      <c r="B35" s="4" t="s">
        <v>751</v>
      </c>
      <c r="C35" s="4" t="s">
        <v>772</v>
      </c>
      <c r="D35" s="3">
        <f>E35/100*3</f>
        <v>0</v>
      </c>
      <c r="E35" s="32">
        <f>(BZ18+CC18+CF18+CI18+CL18)/5</f>
        <v>0</v>
      </c>
      <c r="F35" s="3">
        <f>G35/100*3</f>
        <v>0</v>
      </c>
      <c r="G35" s="32">
        <f>(CO18+CR18+CU18+CX18+DA18)/5</f>
        <v>0</v>
      </c>
      <c r="H35" s="3">
        <f>I35/100*3</f>
        <v>0</v>
      </c>
      <c r="I35" s="32">
        <f>(DD18+DG18+DJ18+DM18+DP18)/5</f>
        <v>0</v>
      </c>
      <c r="J35" s="3">
        <f>K35/100*3</f>
        <v>0</v>
      </c>
      <c r="K35" s="32">
        <f>(DS18+DV18+DY18+EB18+EE18)/5</f>
        <v>0</v>
      </c>
      <c r="L35" s="3">
        <f>M35/100*3</f>
        <v>0</v>
      </c>
      <c r="M35" s="32">
        <f>(EH18+EK18+EN18+EQ18+ET18)/5</f>
        <v>0</v>
      </c>
    </row>
    <row r="36" spans="2:13">
      <c r="B36" s="4" t="s">
        <v>753</v>
      </c>
      <c r="C36" s="4" t="s">
        <v>772</v>
      </c>
      <c r="D36" s="106">
        <f t="shared" ref="D36:D37" si="15">E36/100*3</f>
        <v>0</v>
      </c>
      <c r="E36" s="32">
        <f>(CA18+CD18+CG18+CJ18+CM18)/5</f>
        <v>0</v>
      </c>
      <c r="F36" s="106">
        <f t="shared" ref="F36:F37" si="16">G36/100*3</f>
        <v>0</v>
      </c>
      <c r="G36" s="32">
        <f>(CP18+CS18+CV18+CY18+DB18)/5</f>
        <v>0</v>
      </c>
      <c r="H36" s="3">
        <f>I36/100*3</f>
        <v>0</v>
      </c>
      <c r="I36" s="32">
        <f>(DE18+DH18+DK18+DN18+DQ18)/5</f>
        <v>0</v>
      </c>
      <c r="J36" s="106">
        <f t="shared" ref="J36:J37" si="17">K36/100*3</f>
        <v>0</v>
      </c>
      <c r="K36" s="32">
        <f>(DT18+DW18+DZ18+EC18+EF18)/5</f>
        <v>0</v>
      </c>
      <c r="L36" s="106">
        <f t="shared" ref="L36:L37" si="18">M36/100*3</f>
        <v>0</v>
      </c>
      <c r="M36" s="32">
        <f>(EI18+EL18+EO18+ER18+EU18)/5</f>
        <v>0</v>
      </c>
    </row>
    <row r="37" spans="2:13">
      <c r="B37" s="4" t="s">
        <v>754</v>
      </c>
      <c r="C37" s="4" t="s">
        <v>772</v>
      </c>
      <c r="D37" s="106">
        <f t="shared" si="15"/>
        <v>0</v>
      </c>
      <c r="E37" s="32">
        <f>(CB18+CE18+CH18+CK18+CN18)/5</f>
        <v>0</v>
      </c>
      <c r="F37" s="106">
        <f t="shared" si="16"/>
        <v>0</v>
      </c>
      <c r="G37" s="32">
        <f>(CQ18+CT18+CW18+CZ18+DC18)/5</f>
        <v>0</v>
      </c>
      <c r="H37" s="106">
        <f>I37/100*3</f>
        <v>0</v>
      </c>
      <c r="I37" s="32">
        <f>(DF18+DI18+DL18+DO18+DR18)/5</f>
        <v>0</v>
      </c>
      <c r="J37" s="106">
        <f t="shared" si="17"/>
        <v>0</v>
      </c>
      <c r="K37" s="32">
        <f>(DU18+DX18+EA18+ED18+EG18)/5</f>
        <v>0</v>
      </c>
      <c r="L37" s="106">
        <f t="shared" si="18"/>
        <v>0</v>
      </c>
      <c r="M37" s="32">
        <f>(EJ18+EM18+EP18+ES18+EV18)/5</f>
        <v>0</v>
      </c>
    </row>
    <row r="38" spans="2:13">
      <c r="B38" s="4"/>
      <c r="C38" s="4"/>
      <c r="D38" s="33">
        <f t="shared" ref="D38:M38" si="19">SUM(D35:D37)</f>
        <v>0</v>
      </c>
      <c r="E38" s="33">
        <f t="shared" si="19"/>
        <v>0</v>
      </c>
      <c r="F38" s="33">
        <f t="shared" si="19"/>
        <v>0</v>
      </c>
      <c r="G38" s="34">
        <f t="shared" si="19"/>
        <v>0</v>
      </c>
      <c r="H38" s="33">
        <f t="shared" si="19"/>
        <v>0</v>
      </c>
      <c r="I38" s="34">
        <f t="shared" si="19"/>
        <v>0</v>
      </c>
      <c r="J38" s="33">
        <f t="shared" si="19"/>
        <v>0</v>
      </c>
      <c r="K38" s="34">
        <f t="shared" si="19"/>
        <v>0</v>
      </c>
      <c r="L38" s="33">
        <f t="shared" si="19"/>
        <v>0</v>
      </c>
      <c r="M38" s="34">
        <f t="shared" si="19"/>
        <v>0</v>
      </c>
    </row>
    <row r="39" spans="2:13">
      <c r="B39" s="4" t="s">
        <v>751</v>
      </c>
      <c r="C39" s="4" t="s">
        <v>773</v>
      </c>
      <c r="D39" s="3">
        <f>E39/100*3</f>
        <v>0</v>
      </c>
      <c r="E39" s="32">
        <f>(EW18+EZ18+FC18+FF18+FI18)/5</f>
        <v>0</v>
      </c>
    </row>
    <row r="40" spans="2:13" ht="39" customHeight="1">
      <c r="B40" s="4" t="s">
        <v>753</v>
      </c>
      <c r="C40" s="4" t="s">
        <v>773</v>
      </c>
      <c r="D40" s="106">
        <f t="shared" ref="D40:D41" si="20">E40/100*3</f>
        <v>0</v>
      </c>
      <c r="E40" s="32">
        <f>(EX18+FA18+FD18+FG18+FJ18)/5</f>
        <v>0</v>
      </c>
    </row>
    <row r="41" spans="2:13">
      <c r="B41" s="4" t="s">
        <v>754</v>
      </c>
      <c r="C41" s="4" t="s">
        <v>773</v>
      </c>
      <c r="D41" s="106">
        <f t="shared" si="20"/>
        <v>0</v>
      </c>
      <c r="E41" s="32">
        <f>(EY18+FB18+FE18+FH18+FK18)/5</f>
        <v>0</v>
      </c>
    </row>
    <row r="42" spans="2:13">
      <c r="B42" s="4"/>
      <c r="C42" s="4"/>
      <c r="D42" s="33">
        <f>SUM(D39:D41)</f>
        <v>0</v>
      </c>
      <c r="E42" s="33">
        <f>SUM(E39:E41)</f>
        <v>0</v>
      </c>
    </row>
    <row r="47" spans="2:13" ht="30" customHeight="1"/>
  </sheetData>
  <mergeCells count="140">
    <mergeCell ref="D34:E34"/>
    <mergeCell ref="F34:G34"/>
    <mergeCell ref="H34:I34"/>
    <mergeCell ref="J34:K34"/>
    <mergeCell ref="L34:M34"/>
    <mergeCell ref="B20:E20"/>
    <mergeCell ref="BE12:BG12"/>
    <mergeCell ref="BH12:BJ12"/>
    <mergeCell ref="D25:E25"/>
    <mergeCell ref="F25:G25"/>
    <mergeCell ref="H25:I25"/>
    <mergeCell ref="A17:B17"/>
    <mergeCell ref="AV12:AX12"/>
    <mergeCell ref="AY12:BA12"/>
    <mergeCell ref="BB12:BD12"/>
    <mergeCell ref="A18:B18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B47"/>
  <sheetViews>
    <sheetView topLeftCell="A5" workbookViewId="0">
      <selection activeCell="B15" sqref="B15"/>
    </sheetView>
  </sheetViews>
  <sheetFormatPr defaultRowHeight="1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>
      <c r="A2" s="8" t="s">
        <v>786</v>
      </c>
      <c r="B2" s="7"/>
      <c r="C2" s="7" t="s">
        <v>1553</v>
      </c>
      <c r="D2" s="7"/>
      <c r="E2" s="7"/>
      <c r="F2" s="7"/>
      <c r="G2" s="15" t="s">
        <v>1552</v>
      </c>
      <c r="H2" s="15"/>
      <c r="I2" s="16"/>
      <c r="J2" s="7"/>
      <c r="K2" s="7" t="s">
        <v>1551</v>
      </c>
      <c r="L2" s="7"/>
      <c r="M2" s="7"/>
      <c r="N2" s="7"/>
      <c r="O2" s="7" t="s">
        <v>1550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151" t="s">
        <v>1472</v>
      </c>
      <c r="HV2" s="151"/>
      <c r="HW2" s="55"/>
      <c r="HX2" s="55"/>
      <c r="HY2" s="55"/>
      <c r="HZ2" s="55"/>
      <c r="IA2" s="55"/>
    </row>
    <row r="3" spans="1:235" ht="15.7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55"/>
      <c r="HV3" s="55"/>
      <c r="HW3" s="55"/>
      <c r="HX3" s="55"/>
      <c r="HY3" s="55"/>
      <c r="HZ3" s="55"/>
      <c r="IA3" s="55"/>
    </row>
    <row r="4" spans="1:235" ht="15.75">
      <c r="A4" s="192" t="s">
        <v>0</v>
      </c>
      <c r="B4" s="192" t="s">
        <v>170</v>
      </c>
      <c r="C4" s="204" t="s">
        <v>1544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204" t="s">
        <v>320</v>
      </c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69" t="s">
        <v>865</v>
      </c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1"/>
      <c r="CO4" s="169" t="s">
        <v>328</v>
      </c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1"/>
      <c r="GA4" s="169" t="s">
        <v>1548</v>
      </c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1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>
      <c r="A5" s="193"/>
      <c r="B5" s="193"/>
      <c r="C5" s="165" t="s">
        <v>1437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65" t="s">
        <v>321</v>
      </c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56" t="s">
        <v>322</v>
      </c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 t="s">
        <v>377</v>
      </c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65" t="s">
        <v>378</v>
      </c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 t="s">
        <v>329</v>
      </c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58" t="s">
        <v>324</v>
      </c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 t="s">
        <v>330</v>
      </c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203" t="s">
        <v>331</v>
      </c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158" t="s">
        <v>43</v>
      </c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34" t="s">
        <v>1542</v>
      </c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6"/>
    </row>
    <row r="6" spans="1:235" ht="15.75" hidden="1" customHeight="1">
      <c r="A6" s="193"/>
      <c r="B6" s="193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>
      <c r="A7" s="193"/>
      <c r="B7" s="193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>
      <c r="A8" s="193"/>
      <c r="B8" s="193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>
      <c r="A9" s="193"/>
      <c r="B9" s="193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>
      <c r="A10" s="193"/>
      <c r="B10" s="193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>
      <c r="A11" s="193"/>
      <c r="B11" s="193"/>
      <c r="C11" s="159" t="s">
        <v>87</v>
      </c>
      <c r="D11" s="159" t="s">
        <v>2</v>
      </c>
      <c r="E11" s="159" t="s">
        <v>3</v>
      </c>
      <c r="F11" s="159" t="s">
        <v>88</v>
      </c>
      <c r="G11" s="159" t="s">
        <v>6</v>
      </c>
      <c r="H11" s="159" t="s">
        <v>7</v>
      </c>
      <c r="I11" s="159" t="s">
        <v>116</v>
      </c>
      <c r="J11" s="159" t="s">
        <v>6</v>
      </c>
      <c r="K11" s="159" t="s">
        <v>7</v>
      </c>
      <c r="L11" s="159" t="s">
        <v>89</v>
      </c>
      <c r="M11" s="159" t="s">
        <v>1</v>
      </c>
      <c r="N11" s="159" t="s">
        <v>2</v>
      </c>
      <c r="O11" s="159" t="s">
        <v>90</v>
      </c>
      <c r="P11" s="159"/>
      <c r="Q11" s="159"/>
      <c r="R11" s="159" t="s">
        <v>91</v>
      </c>
      <c r="S11" s="159"/>
      <c r="T11" s="159"/>
      <c r="U11" s="159" t="s">
        <v>92</v>
      </c>
      <c r="V11" s="159"/>
      <c r="W11" s="159"/>
      <c r="X11" s="159" t="s">
        <v>93</v>
      </c>
      <c r="Y11" s="159"/>
      <c r="Z11" s="159"/>
      <c r="AA11" s="157" t="s">
        <v>1080</v>
      </c>
      <c r="AB11" s="157"/>
      <c r="AC11" s="157"/>
      <c r="AD11" s="157" t="s">
        <v>94</v>
      </c>
      <c r="AE11" s="157"/>
      <c r="AF11" s="157"/>
      <c r="AG11" s="159" t="s">
        <v>95</v>
      </c>
      <c r="AH11" s="159"/>
      <c r="AI11" s="159"/>
      <c r="AJ11" s="157" t="s">
        <v>96</v>
      </c>
      <c r="AK11" s="157"/>
      <c r="AL11" s="157"/>
      <c r="AM11" s="159" t="s">
        <v>97</v>
      </c>
      <c r="AN11" s="159"/>
      <c r="AO11" s="159"/>
      <c r="AP11" s="159" t="s">
        <v>98</v>
      </c>
      <c r="AQ11" s="159"/>
      <c r="AR11" s="159"/>
      <c r="AS11" s="159" t="s">
        <v>99</v>
      </c>
      <c r="AT11" s="159"/>
      <c r="AU11" s="159"/>
      <c r="AV11" s="157" t="s">
        <v>100</v>
      </c>
      <c r="AW11" s="157"/>
      <c r="AX11" s="157"/>
      <c r="AY11" s="157" t="s">
        <v>101</v>
      </c>
      <c r="AZ11" s="157"/>
      <c r="BA11" s="157"/>
      <c r="BB11" s="157" t="s">
        <v>102</v>
      </c>
      <c r="BC11" s="157"/>
      <c r="BD11" s="157"/>
      <c r="BE11" s="157" t="s">
        <v>117</v>
      </c>
      <c r="BF11" s="157"/>
      <c r="BG11" s="157"/>
      <c r="BH11" s="157" t="s">
        <v>1104</v>
      </c>
      <c r="BI11" s="157"/>
      <c r="BJ11" s="157"/>
      <c r="BK11" s="157" t="s">
        <v>103</v>
      </c>
      <c r="BL11" s="157"/>
      <c r="BM11" s="157"/>
      <c r="BN11" s="157" t="s">
        <v>104</v>
      </c>
      <c r="BO11" s="157"/>
      <c r="BP11" s="157"/>
      <c r="BQ11" s="157" t="s">
        <v>105</v>
      </c>
      <c r="BR11" s="157"/>
      <c r="BS11" s="157"/>
      <c r="BT11" s="157" t="s">
        <v>106</v>
      </c>
      <c r="BU11" s="157"/>
      <c r="BV11" s="157"/>
      <c r="BW11" s="157" t="s">
        <v>403</v>
      </c>
      <c r="BX11" s="157"/>
      <c r="BY11" s="157"/>
      <c r="BZ11" s="157" t="s">
        <v>404</v>
      </c>
      <c r="CA11" s="157"/>
      <c r="CB11" s="157"/>
      <c r="CC11" s="157" t="s">
        <v>405</v>
      </c>
      <c r="CD11" s="157"/>
      <c r="CE11" s="157"/>
      <c r="CF11" s="157" t="s">
        <v>406</v>
      </c>
      <c r="CG11" s="157"/>
      <c r="CH11" s="157"/>
      <c r="CI11" s="157" t="s">
        <v>407</v>
      </c>
      <c r="CJ11" s="157"/>
      <c r="CK11" s="157"/>
      <c r="CL11" s="157" t="s">
        <v>408</v>
      </c>
      <c r="CM11" s="157"/>
      <c r="CN11" s="157"/>
      <c r="CO11" s="142" t="s">
        <v>107</v>
      </c>
      <c r="CP11" s="143"/>
      <c r="CQ11" s="144"/>
      <c r="CR11" s="157" t="s">
        <v>108</v>
      </c>
      <c r="CS11" s="157"/>
      <c r="CT11" s="157"/>
      <c r="CU11" s="157" t="s">
        <v>118</v>
      </c>
      <c r="CV11" s="157"/>
      <c r="CW11" s="157"/>
      <c r="CX11" s="157" t="s">
        <v>109</v>
      </c>
      <c r="CY11" s="157"/>
      <c r="CZ11" s="157"/>
      <c r="DA11" s="157" t="s">
        <v>110</v>
      </c>
      <c r="DB11" s="157"/>
      <c r="DC11" s="157"/>
      <c r="DD11" s="157" t="s">
        <v>111</v>
      </c>
      <c r="DE11" s="157"/>
      <c r="DF11" s="157"/>
      <c r="DG11" s="157" t="s">
        <v>112</v>
      </c>
      <c r="DH11" s="157"/>
      <c r="DI11" s="157"/>
      <c r="DJ11" s="157" t="s">
        <v>113</v>
      </c>
      <c r="DK11" s="157"/>
      <c r="DL11" s="157"/>
      <c r="DM11" s="157" t="s">
        <v>114</v>
      </c>
      <c r="DN11" s="157"/>
      <c r="DO11" s="157"/>
      <c r="DP11" s="157" t="s">
        <v>115</v>
      </c>
      <c r="DQ11" s="157"/>
      <c r="DR11" s="157"/>
      <c r="DS11" s="157" t="s">
        <v>119</v>
      </c>
      <c r="DT11" s="157"/>
      <c r="DU11" s="157"/>
      <c r="DV11" s="157" t="s">
        <v>120</v>
      </c>
      <c r="DW11" s="157"/>
      <c r="DX11" s="157"/>
      <c r="DY11" s="157" t="s">
        <v>121</v>
      </c>
      <c r="DZ11" s="157"/>
      <c r="EA11" s="157"/>
      <c r="EB11" s="157" t="s">
        <v>386</v>
      </c>
      <c r="EC11" s="157"/>
      <c r="ED11" s="157"/>
      <c r="EE11" s="157" t="s">
        <v>387</v>
      </c>
      <c r="EF11" s="157"/>
      <c r="EG11" s="157"/>
      <c r="EH11" s="157" t="s">
        <v>388</v>
      </c>
      <c r="EI11" s="157"/>
      <c r="EJ11" s="157"/>
      <c r="EK11" s="157" t="s">
        <v>389</v>
      </c>
      <c r="EL11" s="157"/>
      <c r="EM11" s="157"/>
      <c r="EN11" s="157" t="s">
        <v>390</v>
      </c>
      <c r="EO11" s="157"/>
      <c r="EP11" s="157"/>
      <c r="EQ11" s="157" t="s">
        <v>391</v>
      </c>
      <c r="ER11" s="157"/>
      <c r="ES11" s="157"/>
      <c r="ET11" s="157" t="s">
        <v>392</v>
      </c>
      <c r="EU11" s="157"/>
      <c r="EV11" s="157"/>
      <c r="EW11" s="157" t="s">
        <v>393</v>
      </c>
      <c r="EX11" s="157"/>
      <c r="EY11" s="157"/>
      <c r="EZ11" s="157" t="s">
        <v>394</v>
      </c>
      <c r="FA11" s="157"/>
      <c r="FB11" s="157"/>
      <c r="FC11" s="157" t="s">
        <v>395</v>
      </c>
      <c r="FD11" s="157"/>
      <c r="FE11" s="157"/>
      <c r="FF11" s="157" t="s">
        <v>396</v>
      </c>
      <c r="FG11" s="157"/>
      <c r="FH11" s="157"/>
      <c r="FI11" s="157" t="s">
        <v>397</v>
      </c>
      <c r="FJ11" s="157"/>
      <c r="FK11" s="157"/>
      <c r="FL11" s="157" t="s">
        <v>398</v>
      </c>
      <c r="FM11" s="157"/>
      <c r="FN11" s="157"/>
      <c r="FO11" s="157" t="s">
        <v>399</v>
      </c>
      <c r="FP11" s="157"/>
      <c r="FQ11" s="157"/>
      <c r="FR11" s="157" t="s">
        <v>400</v>
      </c>
      <c r="FS11" s="157"/>
      <c r="FT11" s="157"/>
      <c r="FU11" s="157" t="s">
        <v>401</v>
      </c>
      <c r="FV11" s="157"/>
      <c r="FW11" s="157"/>
      <c r="FX11" s="157" t="s">
        <v>402</v>
      </c>
      <c r="FY11" s="157"/>
      <c r="FZ11" s="157"/>
      <c r="GA11" s="157" t="s">
        <v>380</v>
      </c>
      <c r="GB11" s="157"/>
      <c r="GC11" s="157"/>
      <c r="GD11" s="157" t="s">
        <v>381</v>
      </c>
      <c r="GE11" s="157"/>
      <c r="GF11" s="157"/>
      <c r="GG11" s="157" t="s">
        <v>382</v>
      </c>
      <c r="GH11" s="157"/>
      <c r="GI11" s="157"/>
      <c r="GJ11" s="157" t="s">
        <v>383</v>
      </c>
      <c r="GK11" s="157"/>
      <c r="GL11" s="157"/>
      <c r="GM11" s="157" t="s">
        <v>384</v>
      </c>
      <c r="GN11" s="157"/>
      <c r="GO11" s="157"/>
      <c r="GP11" s="157" t="s">
        <v>385</v>
      </c>
      <c r="GQ11" s="157"/>
      <c r="GR11" s="157"/>
      <c r="GS11" s="103"/>
      <c r="GT11" s="4"/>
      <c r="GU11" s="4"/>
      <c r="GV11" s="4"/>
      <c r="GW11" s="4"/>
      <c r="GX11" s="4"/>
      <c r="GY11" s="4"/>
      <c r="GZ11" s="4"/>
      <c r="HA11" s="4"/>
    </row>
    <row r="12" spans="1:235" ht="87" customHeight="1">
      <c r="A12" s="193"/>
      <c r="B12" s="193"/>
      <c r="C12" s="108" t="s">
        <v>1054</v>
      </c>
      <c r="D12" s="108"/>
      <c r="E12" s="108"/>
      <c r="F12" s="108" t="s">
        <v>1056</v>
      </c>
      <c r="G12" s="108"/>
      <c r="H12" s="108"/>
      <c r="I12" s="108" t="s">
        <v>1059</v>
      </c>
      <c r="J12" s="108"/>
      <c r="K12" s="108"/>
      <c r="L12" s="108" t="s">
        <v>1063</v>
      </c>
      <c r="M12" s="108"/>
      <c r="N12" s="108"/>
      <c r="O12" s="108" t="s">
        <v>1067</v>
      </c>
      <c r="P12" s="108"/>
      <c r="Q12" s="108"/>
      <c r="R12" s="108" t="s">
        <v>1071</v>
      </c>
      <c r="S12" s="108"/>
      <c r="T12" s="108"/>
      <c r="U12" s="108" t="s">
        <v>1075</v>
      </c>
      <c r="V12" s="108"/>
      <c r="W12" s="108"/>
      <c r="X12" s="108" t="s">
        <v>1079</v>
      </c>
      <c r="Y12" s="108"/>
      <c r="Z12" s="108"/>
      <c r="AA12" s="108" t="s">
        <v>1081</v>
      </c>
      <c r="AB12" s="108"/>
      <c r="AC12" s="108"/>
      <c r="AD12" s="108" t="s">
        <v>530</v>
      </c>
      <c r="AE12" s="108"/>
      <c r="AF12" s="108"/>
      <c r="AG12" s="108" t="s">
        <v>1086</v>
      </c>
      <c r="AH12" s="108"/>
      <c r="AI12" s="108"/>
      <c r="AJ12" s="108" t="s">
        <v>1087</v>
      </c>
      <c r="AK12" s="108"/>
      <c r="AL12" s="108"/>
      <c r="AM12" s="115" t="s">
        <v>1088</v>
      </c>
      <c r="AN12" s="115"/>
      <c r="AO12" s="115"/>
      <c r="AP12" s="115" t="s">
        <v>1089</v>
      </c>
      <c r="AQ12" s="115"/>
      <c r="AR12" s="115"/>
      <c r="AS12" s="115" t="s">
        <v>1090</v>
      </c>
      <c r="AT12" s="115"/>
      <c r="AU12" s="115"/>
      <c r="AV12" s="115" t="s">
        <v>1094</v>
      </c>
      <c r="AW12" s="115"/>
      <c r="AX12" s="115"/>
      <c r="AY12" s="115" t="s">
        <v>1098</v>
      </c>
      <c r="AZ12" s="115"/>
      <c r="BA12" s="115"/>
      <c r="BB12" s="115" t="s">
        <v>1101</v>
      </c>
      <c r="BC12" s="115"/>
      <c r="BD12" s="115"/>
      <c r="BE12" s="115" t="s">
        <v>1102</v>
      </c>
      <c r="BF12" s="115"/>
      <c r="BG12" s="115"/>
      <c r="BH12" s="115" t="s">
        <v>1105</v>
      </c>
      <c r="BI12" s="115"/>
      <c r="BJ12" s="115"/>
      <c r="BK12" s="115" t="s">
        <v>1106</v>
      </c>
      <c r="BL12" s="115"/>
      <c r="BM12" s="115"/>
      <c r="BN12" s="115" t="s">
        <v>1107</v>
      </c>
      <c r="BO12" s="115"/>
      <c r="BP12" s="115"/>
      <c r="BQ12" s="115" t="s">
        <v>552</v>
      </c>
      <c r="BR12" s="115"/>
      <c r="BS12" s="115"/>
      <c r="BT12" s="115" t="s">
        <v>555</v>
      </c>
      <c r="BU12" s="115"/>
      <c r="BV12" s="115"/>
      <c r="BW12" s="108" t="s">
        <v>1108</v>
      </c>
      <c r="BX12" s="108"/>
      <c r="BY12" s="108"/>
      <c r="BZ12" s="108" t="s">
        <v>1109</v>
      </c>
      <c r="CA12" s="108"/>
      <c r="CB12" s="108"/>
      <c r="CC12" s="108" t="s">
        <v>1110</v>
      </c>
      <c r="CD12" s="108"/>
      <c r="CE12" s="108"/>
      <c r="CF12" s="108" t="s">
        <v>1114</v>
      </c>
      <c r="CG12" s="108"/>
      <c r="CH12" s="108"/>
      <c r="CI12" s="108" t="s">
        <v>1118</v>
      </c>
      <c r="CJ12" s="108"/>
      <c r="CK12" s="108"/>
      <c r="CL12" s="108" t="s">
        <v>566</v>
      </c>
      <c r="CM12" s="108"/>
      <c r="CN12" s="108"/>
      <c r="CO12" s="115" t="s">
        <v>1120</v>
      </c>
      <c r="CP12" s="115"/>
      <c r="CQ12" s="115"/>
      <c r="CR12" s="115" t="s">
        <v>1124</v>
      </c>
      <c r="CS12" s="115"/>
      <c r="CT12" s="115"/>
      <c r="CU12" s="115" t="s">
        <v>1127</v>
      </c>
      <c r="CV12" s="115"/>
      <c r="CW12" s="115"/>
      <c r="CX12" s="115" t="s">
        <v>1131</v>
      </c>
      <c r="CY12" s="115"/>
      <c r="CZ12" s="115"/>
      <c r="DA12" s="115" t="s">
        <v>574</v>
      </c>
      <c r="DB12" s="115"/>
      <c r="DC12" s="115"/>
      <c r="DD12" s="108" t="s">
        <v>1132</v>
      </c>
      <c r="DE12" s="108"/>
      <c r="DF12" s="108"/>
      <c r="DG12" s="190" t="s">
        <v>1136</v>
      </c>
      <c r="DH12" s="190"/>
      <c r="DI12" s="190"/>
      <c r="DJ12" s="190" t="s">
        <v>1140</v>
      </c>
      <c r="DK12" s="190"/>
      <c r="DL12" s="190"/>
      <c r="DM12" s="191" t="s">
        <v>1142</v>
      </c>
      <c r="DN12" s="191"/>
      <c r="DO12" s="191"/>
      <c r="DP12" s="190" t="s">
        <v>1143</v>
      </c>
      <c r="DQ12" s="190"/>
      <c r="DR12" s="190"/>
      <c r="DS12" s="190" t="s">
        <v>582</v>
      </c>
      <c r="DT12" s="190"/>
      <c r="DU12" s="190"/>
      <c r="DV12" s="190" t="s">
        <v>584</v>
      </c>
      <c r="DW12" s="190"/>
      <c r="DX12" s="190"/>
      <c r="DY12" s="191" t="s">
        <v>1148</v>
      </c>
      <c r="DZ12" s="191"/>
      <c r="EA12" s="191"/>
      <c r="EB12" s="191" t="s">
        <v>1151</v>
      </c>
      <c r="EC12" s="191"/>
      <c r="ED12" s="191"/>
      <c r="EE12" s="191" t="s">
        <v>1152</v>
      </c>
      <c r="EF12" s="191"/>
      <c r="EG12" s="191"/>
      <c r="EH12" s="191" t="s">
        <v>1156</v>
      </c>
      <c r="EI12" s="191"/>
      <c r="EJ12" s="191"/>
      <c r="EK12" s="191" t="s">
        <v>1160</v>
      </c>
      <c r="EL12" s="191"/>
      <c r="EM12" s="191"/>
      <c r="EN12" s="191" t="s">
        <v>590</v>
      </c>
      <c r="EO12" s="191"/>
      <c r="EP12" s="191"/>
      <c r="EQ12" s="190" t="s">
        <v>1162</v>
      </c>
      <c r="ER12" s="190"/>
      <c r="ES12" s="190"/>
      <c r="ET12" s="190" t="s">
        <v>597</v>
      </c>
      <c r="EU12" s="190"/>
      <c r="EV12" s="190"/>
      <c r="EW12" s="190" t="s">
        <v>1169</v>
      </c>
      <c r="EX12" s="190"/>
      <c r="EY12" s="190"/>
      <c r="EZ12" s="190" t="s">
        <v>593</v>
      </c>
      <c r="FA12" s="190"/>
      <c r="FB12" s="190"/>
      <c r="FC12" s="190" t="s">
        <v>594</v>
      </c>
      <c r="FD12" s="190"/>
      <c r="FE12" s="190"/>
      <c r="FF12" s="190" t="s">
        <v>1176</v>
      </c>
      <c r="FG12" s="190"/>
      <c r="FH12" s="190"/>
      <c r="FI12" s="191" t="s">
        <v>1180</v>
      </c>
      <c r="FJ12" s="191"/>
      <c r="FK12" s="191"/>
      <c r="FL12" s="191" t="s">
        <v>1184</v>
      </c>
      <c r="FM12" s="191"/>
      <c r="FN12" s="191"/>
      <c r="FO12" s="191" t="s">
        <v>1188</v>
      </c>
      <c r="FP12" s="191"/>
      <c r="FQ12" s="191"/>
      <c r="FR12" s="191" t="s">
        <v>599</v>
      </c>
      <c r="FS12" s="191"/>
      <c r="FT12" s="191"/>
      <c r="FU12" s="191" t="s">
        <v>1195</v>
      </c>
      <c r="FV12" s="191"/>
      <c r="FW12" s="191"/>
      <c r="FX12" s="191" t="s">
        <v>1198</v>
      </c>
      <c r="FY12" s="191"/>
      <c r="FZ12" s="191"/>
      <c r="GA12" s="190" t="s">
        <v>1202</v>
      </c>
      <c r="GB12" s="190"/>
      <c r="GC12" s="190"/>
      <c r="GD12" s="190" t="s">
        <v>1203</v>
      </c>
      <c r="GE12" s="190"/>
      <c r="GF12" s="190"/>
      <c r="GG12" s="190" t="s">
        <v>1207</v>
      </c>
      <c r="GH12" s="190"/>
      <c r="GI12" s="190"/>
      <c r="GJ12" s="190" t="s">
        <v>1211</v>
      </c>
      <c r="GK12" s="190"/>
      <c r="GL12" s="190"/>
      <c r="GM12" s="190" t="s">
        <v>1215</v>
      </c>
      <c r="GN12" s="190"/>
      <c r="GO12" s="190"/>
      <c r="GP12" s="190" t="s">
        <v>1219</v>
      </c>
      <c r="GQ12" s="190"/>
      <c r="GR12" s="190"/>
      <c r="GS12" s="83"/>
    </row>
    <row r="13" spans="1:235" ht="144">
      <c r="A13" s="194"/>
      <c r="B13" s="194"/>
      <c r="C13" s="61" t="s">
        <v>791</v>
      </c>
      <c r="D13" s="61" t="s">
        <v>845</v>
      </c>
      <c r="E13" s="61" t="s">
        <v>1055</v>
      </c>
      <c r="F13" s="61" t="s">
        <v>1057</v>
      </c>
      <c r="G13" s="61" t="s">
        <v>525</v>
      </c>
      <c r="H13" s="61" t="s">
        <v>1058</v>
      </c>
      <c r="I13" s="61" t="s">
        <v>1060</v>
      </c>
      <c r="J13" s="61" t="s">
        <v>1061</v>
      </c>
      <c r="K13" s="61" t="s">
        <v>1062</v>
      </c>
      <c r="L13" s="61" t="s">
        <v>1064</v>
      </c>
      <c r="M13" s="61" t="s">
        <v>1065</v>
      </c>
      <c r="N13" s="61" t="s">
        <v>1066</v>
      </c>
      <c r="O13" s="61" t="s">
        <v>1068</v>
      </c>
      <c r="P13" s="61" t="s">
        <v>1069</v>
      </c>
      <c r="Q13" s="61" t="s">
        <v>1070</v>
      </c>
      <c r="R13" s="61" t="s">
        <v>1072</v>
      </c>
      <c r="S13" s="61" t="s">
        <v>1073</v>
      </c>
      <c r="T13" s="61" t="s">
        <v>1074</v>
      </c>
      <c r="U13" s="61" t="s">
        <v>1076</v>
      </c>
      <c r="V13" s="61" t="s">
        <v>1077</v>
      </c>
      <c r="W13" s="61" t="s">
        <v>1078</v>
      </c>
      <c r="X13" s="61" t="s">
        <v>260</v>
      </c>
      <c r="Y13" s="61" t="s">
        <v>527</v>
      </c>
      <c r="Z13" s="61" t="s">
        <v>262</v>
      </c>
      <c r="AA13" s="61" t="s">
        <v>528</v>
      </c>
      <c r="AB13" s="61" t="s">
        <v>1082</v>
      </c>
      <c r="AC13" s="61" t="s">
        <v>529</v>
      </c>
      <c r="AD13" s="61" t="s">
        <v>1083</v>
      </c>
      <c r="AE13" s="61" t="s">
        <v>1084</v>
      </c>
      <c r="AF13" s="61" t="s">
        <v>1085</v>
      </c>
      <c r="AG13" s="61" t="s">
        <v>534</v>
      </c>
      <c r="AH13" s="61" t="s">
        <v>535</v>
      </c>
      <c r="AI13" s="61" t="s">
        <v>536</v>
      </c>
      <c r="AJ13" s="61" t="s">
        <v>297</v>
      </c>
      <c r="AK13" s="61" t="s">
        <v>537</v>
      </c>
      <c r="AL13" s="61" t="s">
        <v>538</v>
      </c>
      <c r="AM13" s="61" t="s">
        <v>539</v>
      </c>
      <c r="AN13" s="61" t="s">
        <v>540</v>
      </c>
      <c r="AO13" s="61" t="s">
        <v>541</v>
      </c>
      <c r="AP13" s="61" t="s">
        <v>542</v>
      </c>
      <c r="AQ13" s="61" t="s">
        <v>543</v>
      </c>
      <c r="AR13" s="61" t="s">
        <v>544</v>
      </c>
      <c r="AS13" s="61" t="s">
        <v>1091</v>
      </c>
      <c r="AT13" s="61" t="s">
        <v>1092</v>
      </c>
      <c r="AU13" s="61" t="s">
        <v>1093</v>
      </c>
      <c r="AV13" s="61" t="s">
        <v>1095</v>
      </c>
      <c r="AW13" s="61" t="s">
        <v>1096</v>
      </c>
      <c r="AX13" s="61" t="s">
        <v>1097</v>
      </c>
      <c r="AY13" s="61" t="s">
        <v>1099</v>
      </c>
      <c r="AZ13" s="61" t="s">
        <v>1100</v>
      </c>
      <c r="BA13" s="61" t="s">
        <v>192</v>
      </c>
      <c r="BB13" s="61" t="s">
        <v>546</v>
      </c>
      <c r="BC13" s="61" t="s">
        <v>547</v>
      </c>
      <c r="BD13" s="61" t="s">
        <v>548</v>
      </c>
      <c r="BE13" s="30" t="s">
        <v>202</v>
      </c>
      <c r="BF13" s="30" t="s">
        <v>201</v>
      </c>
      <c r="BG13" s="30" t="s">
        <v>1103</v>
      </c>
      <c r="BH13" s="30" t="s">
        <v>549</v>
      </c>
      <c r="BI13" s="30" t="s">
        <v>550</v>
      </c>
      <c r="BJ13" s="30" t="s">
        <v>551</v>
      </c>
      <c r="BK13" s="30" t="s">
        <v>235</v>
      </c>
      <c r="BL13" s="30" t="s">
        <v>203</v>
      </c>
      <c r="BM13" s="30" t="s">
        <v>204</v>
      </c>
      <c r="BN13" s="30" t="s">
        <v>531</v>
      </c>
      <c r="BO13" s="30" t="s">
        <v>532</v>
      </c>
      <c r="BP13" s="30" t="s">
        <v>533</v>
      </c>
      <c r="BQ13" s="30" t="s">
        <v>552</v>
      </c>
      <c r="BR13" s="30" t="s">
        <v>553</v>
      </c>
      <c r="BS13" s="30" t="s">
        <v>554</v>
      </c>
      <c r="BT13" s="30" t="s">
        <v>555</v>
      </c>
      <c r="BU13" s="30" t="s">
        <v>556</v>
      </c>
      <c r="BV13" s="30" t="s">
        <v>557</v>
      </c>
      <c r="BW13" s="61" t="s">
        <v>558</v>
      </c>
      <c r="BX13" s="61" t="s">
        <v>559</v>
      </c>
      <c r="BY13" s="61" t="s">
        <v>560</v>
      </c>
      <c r="BZ13" s="61" t="s">
        <v>447</v>
      </c>
      <c r="CA13" s="61" t="s">
        <v>479</v>
      </c>
      <c r="CB13" s="61" t="s">
        <v>562</v>
      </c>
      <c r="CC13" s="30" t="s">
        <v>1111</v>
      </c>
      <c r="CD13" s="30" t="s">
        <v>1112</v>
      </c>
      <c r="CE13" s="30" t="s">
        <v>1113</v>
      </c>
      <c r="CF13" s="61" t="s">
        <v>1115</v>
      </c>
      <c r="CG13" s="61" t="s">
        <v>1116</v>
      </c>
      <c r="CH13" s="61" t="s">
        <v>1117</v>
      </c>
      <c r="CI13" s="61" t="s">
        <v>563</v>
      </c>
      <c r="CJ13" s="61" t="s">
        <v>564</v>
      </c>
      <c r="CK13" s="61" t="s">
        <v>565</v>
      </c>
      <c r="CL13" s="61" t="s">
        <v>566</v>
      </c>
      <c r="CM13" s="61" t="s">
        <v>567</v>
      </c>
      <c r="CN13" s="61" t="s">
        <v>1119</v>
      </c>
      <c r="CO13" s="30" t="s">
        <v>1121</v>
      </c>
      <c r="CP13" s="30" t="s">
        <v>1122</v>
      </c>
      <c r="CQ13" s="30" t="s">
        <v>1123</v>
      </c>
      <c r="CR13" s="30" t="s">
        <v>1125</v>
      </c>
      <c r="CS13" s="30" t="s">
        <v>1126</v>
      </c>
      <c r="CT13" s="30" t="s">
        <v>274</v>
      </c>
      <c r="CU13" s="30" t="s">
        <v>1128</v>
      </c>
      <c r="CV13" s="30" t="s">
        <v>1129</v>
      </c>
      <c r="CW13" s="30" t="s">
        <v>1130</v>
      </c>
      <c r="CX13" s="30" t="s">
        <v>571</v>
      </c>
      <c r="CY13" s="30" t="s">
        <v>572</v>
      </c>
      <c r="CZ13" s="30" t="s">
        <v>573</v>
      </c>
      <c r="DA13" s="30" t="s">
        <v>574</v>
      </c>
      <c r="DB13" s="30" t="s">
        <v>575</v>
      </c>
      <c r="DC13" s="30" t="s">
        <v>576</v>
      </c>
      <c r="DD13" s="30" t="s">
        <v>1133</v>
      </c>
      <c r="DE13" s="30" t="s">
        <v>1134</v>
      </c>
      <c r="DF13" s="30" t="s">
        <v>1135</v>
      </c>
      <c r="DG13" s="61" t="s">
        <v>1137</v>
      </c>
      <c r="DH13" s="61" t="s">
        <v>1138</v>
      </c>
      <c r="DI13" s="61" t="s">
        <v>1139</v>
      </c>
      <c r="DJ13" s="61" t="s">
        <v>577</v>
      </c>
      <c r="DK13" s="61" t="s">
        <v>578</v>
      </c>
      <c r="DL13" s="61" t="s">
        <v>1141</v>
      </c>
      <c r="DM13" s="61" t="s">
        <v>579</v>
      </c>
      <c r="DN13" s="61" t="s">
        <v>580</v>
      </c>
      <c r="DO13" s="61" t="s">
        <v>581</v>
      </c>
      <c r="DP13" s="61" t="s">
        <v>568</v>
      </c>
      <c r="DQ13" s="61" t="s">
        <v>569</v>
      </c>
      <c r="DR13" s="61" t="s">
        <v>570</v>
      </c>
      <c r="DS13" s="61" t="s">
        <v>1144</v>
      </c>
      <c r="DT13" s="61" t="s">
        <v>1145</v>
      </c>
      <c r="DU13" s="61" t="s">
        <v>583</v>
      </c>
      <c r="DV13" s="61" t="s">
        <v>584</v>
      </c>
      <c r="DW13" s="61" t="s">
        <v>1146</v>
      </c>
      <c r="DX13" s="61" t="s">
        <v>1147</v>
      </c>
      <c r="DY13" s="61" t="s">
        <v>1148</v>
      </c>
      <c r="DZ13" s="61" t="s">
        <v>1149</v>
      </c>
      <c r="EA13" s="61" t="s">
        <v>1150</v>
      </c>
      <c r="EB13" s="61" t="s">
        <v>585</v>
      </c>
      <c r="EC13" s="61" t="s">
        <v>586</v>
      </c>
      <c r="ED13" s="61" t="s">
        <v>587</v>
      </c>
      <c r="EE13" s="61" t="s">
        <v>1153</v>
      </c>
      <c r="EF13" s="61" t="s">
        <v>1154</v>
      </c>
      <c r="EG13" s="61" t="s">
        <v>1155</v>
      </c>
      <c r="EH13" s="61" t="s">
        <v>1157</v>
      </c>
      <c r="EI13" s="61" t="s">
        <v>1158</v>
      </c>
      <c r="EJ13" s="61" t="s">
        <v>1159</v>
      </c>
      <c r="EK13" s="61" t="s">
        <v>588</v>
      </c>
      <c r="EL13" s="61" t="s">
        <v>1161</v>
      </c>
      <c r="EM13" s="61" t="s">
        <v>589</v>
      </c>
      <c r="EN13" s="61" t="s">
        <v>590</v>
      </c>
      <c r="EO13" s="61" t="s">
        <v>591</v>
      </c>
      <c r="EP13" s="61" t="s">
        <v>592</v>
      </c>
      <c r="EQ13" s="61" t="s">
        <v>1163</v>
      </c>
      <c r="ER13" s="61" t="s">
        <v>1164</v>
      </c>
      <c r="ES13" s="61" t="s">
        <v>1165</v>
      </c>
      <c r="ET13" s="61" t="s">
        <v>1166</v>
      </c>
      <c r="EU13" s="61" t="s">
        <v>1167</v>
      </c>
      <c r="EV13" s="61" t="s">
        <v>1168</v>
      </c>
      <c r="EW13" s="61" t="s">
        <v>1169</v>
      </c>
      <c r="EX13" s="61" t="s">
        <v>1170</v>
      </c>
      <c r="EY13" s="61" t="s">
        <v>1171</v>
      </c>
      <c r="EZ13" s="61" t="s">
        <v>1172</v>
      </c>
      <c r="FA13" s="61" t="s">
        <v>1173</v>
      </c>
      <c r="FB13" s="61" t="s">
        <v>1174</v>
      </c>
      <c r="FC13" s="61" t="s">
        <v>595</v>
      </c>
      <c r="FD13" s="61" t="s">
        <v>596</v>
      </c>
      <c r="FE13" s="61" t="s">
        <v>1175</v>
      </c>
      <c r="FF13" s="61" t="s">
        <v>1177</v>
      </c>
      <c r="FG13" s="61" t="s">
        <v>1178</v>
      </c>
      <c r="FH13" s="61" t="s">
        <v>1179</v>
      </c>
      <c r="FI13" s="30" t="s">
        <v>1181</v>
      </c>
      <c r="FJ13" s="30" t="s">
        <v>1182</v>
      </c>
      <c r="FK13" s="30" t="s">
        <v>1183</v>
      </c>
      <c r="FL13" s="30" t="s">
        <v>1185</v>
      </c>
      <c r="FM13" s="30" t="s">
        <v>1186</v>
      </c>
      <c r="FN13" s="30" t="s">
        <v>1187</v>
      </c>
      <c r="FO13" s="30" t="s">
        <v>1189</v>
      </c>
      <c r="FP13" s="30" t="s">
        <v>1190</v>
      </c>
      <c r="FQ13" s="30" t="s">
        <v>1191</v>
      </c>
      <c r="FR13" s="30" t="s">
        <v>1192</v>
      </c>
      <c r="FS13" s="30" t="s">
        <v>1193</v>
      </c>
      <c r="FT13" s="30" t="s">
        <v>1194</v>
      </c>
      <c r="FU13" s="30" t="s">
        <v>483</v>
      </c>
      <c r="FV13" s="30" t="s">
        <v>1196</v>
      </c>
      <c r="FW13" s="30" t="s">
        <v>1197</v>
      </c>
      <c r="FX13" s="30" t="s">
        <v>1199</v>
      </c>
      <c r="FY13" s="30" t="s">
        <v>1200</v>
      </c>
      <c r="FZ13" s="30" t="s">
        <v>1201</v>
      </c>
      <c r="GA13" s="61" t="s">
        <v>600</v>
      </c>
      <c r="GB13" s="61" t="s">
        <v>601</v>
      </c>
      <c r="GC13" s="61" t="s">
        <v>602</v>
      </c>
      <c r="GD13" s="61" t="s">
        <v>1204</v>
      </c>
      <c r="GE13" s="61" t="s">
        <v>1205</v>
      </c>
      <c r="GF13" s="61" t="s">
        <v>1206</v>
      </c>
      <c r="GG13" s="61" t="s">
        <v>1208</v>
      </c>
      <c r="GH13" s="61" t="s">
        <v>1209</v>
      </c>
      <c r="GI13" s="61" t="s">
        <v>1210</v>
      </c>
      <c r="GJ13" s="61" t="s">
        <v>1212</v>
      </c>
      <c r="GK13" s="61" t="s">
        <v>1213</v>
      </c>
      <c r="GL13" s="61" t="s">
        <v>1214</v>
      </c>
      <c r="GM13" s="61" t="s">
        <v>1216</v>
      </c>
      <c r="GN13" s="61" t="s">
        <v>1217</v>
      </c>
      <c r="GO13" s="61" t="s">
        <v>1218</v>
      </c>
      <c r="GP13" s="61" t="s">
        <v>1220</v>
      </c>
      <c r="GQ13" s="61" t="s">
        <v>1221</v>
      </c>
      <c r="GR13" s="61" t="s">
        <v>1222</v>
      </c>
      <c r="GS13" s="83"/>
    </row>
    <row r="14" spans="1:235" ht="15.75">
      <c r="A14" s="28">
        <v>1</v>
      </c>
      <c r="B14" s="13" t="s">
        <v>1554</v>
      </c>
      <c r="C14" s="5"/>
      <c r="D14" s="5"/>
      <c r="E14" s="5"/>
      <c r="F14" s="13"/>
      <c r="G14" s="13">
        <v>1</v>
      </c>
      <c r="H14" s="13"/>
      <c r="I14" s="13"/>
      <c r="J14" s="13">
        <v>1</v>
      </c>
      <c r="K14" s="13"/>
      <c r="L14" s="13">
        <v>1</v>
      </c>
      <c r="M14" s="13"/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/>
      <c r="AO14" s="17">
        <v>1</v>
      </c>
      <c r="AP14" s="17"/>
      <c r="AQ14" s="17">
        <v>1</v>
      </c>
      <c r="AR14" s="17"/>
      <c r="AS14" s="17"/>
      <c r="AT14" s="17">
        <v>1</v>
      </c>
      <c r="AU14" s="22"/>
      <c r="AV14" s="17"/>
      <c r="AW14" s="17">
        <v>1</v>
      </c>
      <c r="AX14" s="17"/>
      <c r="AY14" s="17">
        <v>1</v>
      </c>
      <c r="AZ14" s="17"/>
      <c r="BA14" s="17"/>
      <c r="BB14" s="17">
        <v>1</v>
      </c>
      <c r="BC14" s="17"/>
      <c r="BD14" s="17"/>
      <c r="BE14" s="13"/>
      <c r="BF14" s="13">
        <v>1</v>
      </c>
      <c r="BG14" s="13"/>
      <c r="BH14" s="21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21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/>
      <c r="CG14" s="17">
        <v>1</v>
      </c>
      <c r="CH14" s="17"/>
      <c r="CI14" s="17">
        <v>1</v>
      </c>
      <c r="CJ14" s="17"/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/>
      <c r="CZ14" s="17">
        <v>1</v>
      </c>
      <c r="DA14" s="17">
        <v>1</v>
      </c>
      <c r="DB14" s="17"/>
      <c r="DC14" s="17"/>
      <c r="DD14" s="17">
        <v>1</v>
      </c>
      <c r="DE14" s="17"/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17"/>
      <c r="DW14" s="17">
        <v>1</v>
      </c>
      <c r="DX14" s="17"/>
      <c r="DY14" s="17"/>
      <c r="DZ14" s="17"/>
      <c r="EA14" s="17">
        <v>1</v>
      </c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>
        <v>1</v>
      </c>
      <c r="ER14" s="17"/>
      <c r="ES14" s="17"/>
      <c r="ET14" s="17">
        <v>1</v>
      </c>
      <c r="EU14" s="17"/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/>
      <c r="FE14" s="17">
        <v>1</v>
      </c>
      <c r="FF14" s="17"/>
      <c r="FG14" s="17"/>
      <c r="FH14" s="17">
        <v>1</v>
      </c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/>
      <c r="FZ14" s="17">
        <v>1</v>
      </c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>
        <v>1</v>
      </c>
      <c r="GN14" s="17"/>
      <c r="GO14" s="17"/>
      <c r="GP14" s="17">
        <v>1</v>
      </c>
      <c r="GQ14" s="17"/>
      <c r="GR14" s="17"/>
    </row>
    <row r="15" spans="1:235" ht="15.75">
      <c r="A15" s="2">
        <v>2</v>
      </c>
      <c r="B15" s="1" t="s">
        <v>1555</v>
      </c>
      <c r="C15" s="9"/>
      <c r="D15" s="9">
        <v>1</v>
      </c>
      <c r="E15" s="9"/>
      <c r="F15" s="1"/>
      <c r="G15" s="1"/>
      <c r="H15" s="1">
        <v>1</v>
      </c>
      <c r="I15" s="1"/>
      <c r="J15" s="1">
        <v>1</v>
      </c>
      <c r="K15" s="1"/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>
        <v>1</v>
      </c>
      <c r="Z15" s="1"/>
      <c r="AA15" s="4"/>
      <c r="AB15" s="4"/>
      <c r="AC15" s="4">
        <v>1</v>
      </c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18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17"/>
      <c r="BF15" s="17">
        <v>1</v>
      </c>
      <c r="BG15" s="17"/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20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>
        <v>1</v>
      </c>
      <c r="FN15" s="4"/>
      <c r="FO15" s="4"/>
      <c r="FP15" s="4">
        <v>1</v>
      </c>
      <c r="FQ15" s="4"/>
      <c r="FR15" s="4"/>
      <c r="FS15" s="4"/>
      <c r="FT15" s="4">
        <v>1</v>
      </c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</row>
    <row r="16" spans="1:235">
      <c r="A16" s="110" t="s">
        <v>171</v>
      </c>
      <c r="B16" s="111"/>
      <c r="C16" s="3">
        <f t="shared" ref="C16:AH16" si="0">SUM(C14:C15)</f>
        <v>0</v>
      </c>
      <c r="D16" s="3">
        <f t="shared" si="0"/>
        <v>1</v>
      </c>
      <c r="E16" s="3">
        <f t="shared" si="0"/>
        <v>0</v>
      </c>
      <c r="F16" s="3">
        <f t="shared" si="0"/>
        <v>0</v>
      </c>
      <c r="G16" s="3">
        <f t="shared" si="0"/>
        <v>1</v>
      </c>
      <c r="H16" s="3">
        <f t="shared" si="0"/>
        <v>1</v>
      </c>
      <c r="I16" s="3">
        <f t="shared" si="0"/>
        <v>0</v>
      </c>
      <c r="J16" s="3">
        <f t="shared" si="0"/>
        <v>2</v>
      </c>
      <c r="K16" s="3">
        <f t="shared" si="0"/>
        <v>0</v>
      </c>
      <c r="L16" s="3">
        <f t="shared" si="0"/>
        <v>1</v>
      </c>
      <c r="M16" s="3">
        <f t="shared" si="0"/>
        <v>0</v>
      </c>
      <c r="N16" s="3">
        <f t="shared" si="0"/>
        <v>1</v>
      </c>
      <c r="O16" s="3">
        <f t="shared" si="0"/>
        <v>0</v>
      </c>
      <c r="P16" s="3">
        <f t="shared" si="0"/>
        <v>1</v>
      </c>
      <c r="Q16" s="3">
        <f t="shared" si="0"/>
        <v>1</v>
      </c>
      <c r="R16" s="3">
        <f t="shared" si="0"/>
        <v>0</v>
      </c>
      <c r="S16" s="3">
        <f t="shared" si="0"/>
        <v>1</v>
      </c>
      <c r="T16" s="3">
        <f t="shared" si="0"/>
        <v>1</v>
      </c>
      <c r="U16" s="3">
        <f t="shared" si="0"/>
        <v>0</v>
      </c>
      <c r="V16" s="3">
        <f t="shared" si="0"/>
        <v>1</v>
      </c>
      <c r="W16" s="3">
        <f t="shared" si="0"/>
        <v>1</v>
      </c>
      <c r="X16" s="3">
        <f t="shared" si="0"/>
        <v>0</v>
      </c>
      <c r="Y16" s="3">
        <f t="shared" si="0"/>
        <v>2</v>
      </c>
      <c r="Z16" s="3">
        <f t="shared" si="0"/>
        <v>0</v>
      </c>
      <c r="AA16" s="3">
        <f t="shared" si="0"/>
        <v>0</v>
      </c>
      <c r="AB16" s="3">
        <f t="shared" si="0"/>
        <v>1</v>
      </c>
      <c r="AC16" s="3">
        <f t="shared" si="0"/>
        <v>1</v>
      </c>
      <c r="AD16" s="3">
        <f t="shared" si="0"/>
        <v>0</v>
      </c>
      <c r="AE16" s="3">
        <f t="shared" si="0"/>
        <v>1</v>
      </c>
      <c r="AF16" s="3">
        <f t="shared" si="0"/>
        <v>1</v>
      </c>
      <c r="AG16" s="3">
        <f t="shared" si="0"/>
        <v>0</v>
      </c>
      <c r="AH16" s="3">
        <f t="shared" si="0"/>
        <v>2</v>
      </c>
      <c r="AI16" s="3">
        <f t="shared" ref="AI16:BN16" si="1">SUM(AI14:AI15)</f>
        <v>0</v>
      </c>
      <c r="AJ16" s="3">
        <f t="shared" si="1"/>
        <v>0</v>
      </c>
      <c r="AK16" s="3">
        <f t="shared" si="1"/>
        <v>2</v>
      </c>
      <c r="AL16" s="3">
        <f t="shared" si="1"/>
        <v>0</v>
      </c>
      <c r="AM16" s="3">
        <f t="shared" si="1"/>
        <v>0</v>
      </c>
      <c r="AN16" s="3">
        <f t="shared" si="1"/>
        <v>0</v>
      </c>
      <c r="AO16" s="3">
        <f t="shared" si="1"/>
        <v>2</v>
      </c>
      <c r="AP16" s="3">
        <f t="shared" si="1"/>
        <v>0</v>
      </c>
      <c r="AQ16" s="3">
        <f t="shared" si="1"/>
        <v>2</v>
      </c>
      <c r="AR16" s="3">
        <f t="shared" si="1"/>
        <v>0</v>
      </c>
      <c r="AS16" s="3">
        <f t="shared" si="1"/>
        <v>0</v>
      </c>
      <c r="AT16" s="3">
        <f t="shared" si="1"/>
        <v>1</v>
      </c>
      <c r="AU16" s="3">
        <f t="shared" si="1"/>
        <v>1</v>
      </c>
      <c r="AV16" s="3">
        <f t="shared" si="1"/>
        <v>0</v>
      </c>
      <c r="AW16" s="3">
        <f t="shared" si="1"/>
        <v>2</v>
      </c>
      <c r="AX16" s="3">
        <f t="shared" si="1"/>
        <v>0</v>
      </c>
      <c r="AY16" s="3">
        <f t="shared" si="1"/>
        <v>1</v>
      </c>
      <c r="AZ16" s="3">
        <f t="shared" si="1"/>
        <v>1</v>
      </c>
      <c r="BA16" s="3">
        <f t="shared" si="1"/>
        <v>0</v>
      </c>
      <c r="BB16" s="3">
        <f t="shared" si="1"/>
        <v>1</v>
      </c>
      <c r="BC16" s="3">
        <f t="shared" si="1"/>
        <v>1</v>
      </c>
      <c r="BD16" s="3">
        <f t="shared" si="1"/>
        <v>0</v>
      </c>
      <c r="BE16" s="3">
        <f t="shared" si="1"/>
        <v>0</v>
      </c>
      <c r="BF16" s="3">
        <f t="shared" si="1"/>
        <v>2</v>
      </c>
      <c r="BG16" s="3">
        <f t="shared" si="1"/>
        <v>0</v>
      </c>
      <c r="BH16" s="3">
        <f t="shared" si="1"/>
        <v>0</v>
      </c>
      <c r="BI16" s="3">
        <f t="shared" si="1"/>
        <v>1</v>
      </c>
      <c r="BJ16" s="3">
        <f t="shared" si="1"/>
        <v>1</v>
      </c>
      <c r="BK16" s="3">
        <f t="shared" si="1"/>
        <v>0</v>
      </c>
      <c r="BL16" s="3">
        <f t="shared" si="1"/>
        <v>1</v>
      </c>
      <c r="BM16" s="3">
        <f t="shared" si="1"/>
        <v>1</v>
      </c>
      <c r="BN16" s="3">
        <f t="shared" si="1"/>
        <v>0</v>
      </c>
      <c r="BO16" s="3">
        <f t="shared" ref="BO16:CT16" si="2">SUM(BO14:BO15)</f>
        <v>2</v>
      </c>
      <c r="BP16" s="3">
        <f t="shared" si="2"/>
        <v>0</v>
      </c>
      <c r="BQ16" s="3">
        <f t="shared" si="2"/>
        <v>0</v>
      </c>
      <c r="BR16" s="3">
        <f t="shared" si="2"/>
        <v>2</v>
      </c>
      <c r="BS16" s="3">
        <f t="shared" si="2"/>
        <v>0</v>
      </c>
      <c r="BT16" s="3">
        <f t="shared" si="2"/>
        <v>0</v>
      </c>
      <c r="BU16" s="3">
        <f t="shared" si="2"/>
        <v>2</v>
      </c>
      <c r="BV16" s="3">
        <f t="shared" si="2"/>
        <v>0</v>
      </c>
      <c r="BW16" s="3">
        <f t="shared" si="2"/>
        <v>1</v>
      </c>
      <c r="BX16" s="3">
        <f t="shared" si="2"/>
        <v>1</v>
      </c>
      <c r="BY16" s="3">
        <f t="shared" si="2"/>
        <v>0</v>
      </c>
      <c r="BZ16" s="3">
        <f t="shared" si="2"/>
        <v>1</v>
      </c>
      <c r="CA16" s="3">
        <f t="shared" si="2"/>
        <v>1</v>
      </c>
      <c r="CB16" s="3">
        <f t="shared" si="2"/>
        <v>0</v>
      </c>
      <c r="CC16" s="3">
        <f t="shared" si="2"/>
        <v>1</v>
      </c>
      <c r="CD16" s="3">
        <f t="shared" si="2"/>
        <v>0</v>
      </c>
      <c r="CE16" s="3">
        <f t="shared" si="2"/>
        <v>1</v>
      </c>
      <c r="CF16" s="3">
        <f t="shared" si="2"/>
        <v>0</v>
      </c>
      <c r="CG16" s="3">
        <f t="shared" si="2"/>
        <v>2</v>
      </c>
      <c r="CH16" s="3">
        <f t="shared" si="2"/>
        <v>0</v>
      </c>
      <c r="CI16" s="3">
        <f t="shared" si="2"/>
        <v>1</v>
      </c>
      <c r="CJ16" s="3">
        <f t="shared" si="2"/>
        <v>1</v>
      </c>
      <c r="CK16" s="3">
        <f t="shared" si="2"/>
        <v>0</v>
      </c>
      <c r="CL16" s="3">
        <f t="shared" si="2"/>
        <v>0</v>
      </c>
      <c r="CM16" s="3">
        <f t="shared" si="2"/>
        <v>2</v>
      </c>
      <c r="CN16" s="3">
        <f t="shared" si="2"/>
        <v>0</v>
      </c>
      <c r="CO16" s="3">
        <f t="shared" si="2"/>
        <v>0</v>
      </c>
      <c r="CP16" s="3">
        <f t="shared" si="2"/>
        <v>2</v>
      </c>
      <c r="CQ16" s="3">
        <f t="shared" si="2"/>
        <v>0</v>
      </c>
      <c r="CR16" s="3">
        <f t="shared" si="2"/>
        <v>0</v>
      </c>
      <c r="CS16" s="3">
        <f t="shared" si="2"/>
        <v>2</v>
      </c>
      <c r="CT16" s="3">
        <f t="shared" si="2"/>
        <v>0</v>
      </c>
      <c r="CU16" s="3">
        <f t="shared" ref="CU16:DZ16" si="3">SUM(CU14:CU15)</f>
        <v>0</v>
      </c>
      <c r="CV16" s="3">
        <f t="shared" si="3"/>
        <v>1</v>
      </c>
      <c r="CW16" s="3">
        <f t="shared" si="3"/>
        <v>1</v>
      </c>
      <c r="CX16" s="3">
        <f t="shared" si="3"/>
        <v>0</v>
      </c>
      <c r="CY16" s="3">
        <f t="shared" si="3"/>
        <v>0</v>
      </c>
      <c r="CZ16" s="3">
        <f t="shared" si="3"/>
        <v>2</v>
      </c>
      <c r="DA16" s="3">
        <f t="shared" si="3"/>
        <v>1</v>
      </c>
      <c r="DB16" s="3">
        <f t="shared" si="3"/>
        <v>1</v>
      </c>
      <c r="DC16" s="3">
        <f t="shared" si="3"/>
        <v>0</v>
      </c>
      <c r="DD16" s="3">
        <f t="shared" si="3"/>
        <v>2</v>
      </c>
      <c r="DE16" s="3">
        <f t="shared" si="3"/>
        <v>0</v>
      </c>
      <c r="DF16" s="3">
        <f t="shared" si="3"/>
        <v>0</v>
      </c>
      <c r="DG16" s="3">
        <f t="shared" si="3"/>
        <v>0</v>
      </c>
      <c r="DH16" s="3">
        <f t="shared" si="3"/>
        <v>2</v>
      </c>
      <c r="DI16" s="3">
        <f t="shared" si="3"/>
        <v>0</v>
      </c>
      <c r="DJ16" s="3">
        <f t="shared" si="3"/>
        <v>0</v>
      </c>
      <c r="DK16" s="3">
        <f t="shared" si="3"/>
        <v>2</v>
      </c>
      <c r="DL16" s="3">
        <f t="shared" si="3"/>
        <v>0</v>
      </c>
      <c r="DM16" s="3">
        <f t="shared" si="3"/>
        <v>0</v>
      </c>
      <c r="DN16" s="3">
        <f t="shared" si="3"/>
        <v>1</v>
      </c>
      <c r="DO16" s="3">
        <f t="shared" si="3"/>
        <v>1</v>
      </c>
      <c r="DP16" s="3">
        <f t="shared" si="3"/>
        <v>0</v>
      </c>
      <c r="DQ16" s="3">
        <f t="shared" si="3"/>
        <v>2</v>
      </c>
      <c r="DR16" s="3">
        <f t="shared" si="3"/>
        <v>0</v>
      </c>
      <c r="DS16" s="3">
        <f t="shared" si="3"/>
        <v>0</v>
      </c>
      <c r="DT16" s="3">
        <f t="shared" si="3"/>
        <v>2</v>
      </c>
      <c r="DU16" s="3">
        <f t="shared" si="3"/>
        <v>0</v>
      </c>
      <c r="DV16" s="3">
        <f t="shared" si="3"/>
        <v>0</v>
      </c>
      <c r="DW16" s="3">
        <f t="shared" si="3"/>
        <v>1</v>
      </c>
      <c r="DX16" s="3">
        <f t="shared" si="3"/>
        <v>1</v>
      </c>
      <c r="DY16" s="3">
        <f t="shared" si="3"/>
        <v>0</v>
      </c>
      <c r="DZ16" s="3">
        <f t="shared" si="3"/>
        <v>0</v>
      </c>
      <c r="EA16" s="3">
        <f t="shared" ref="EA16:FF16" si="4">SUM(EA14:EA15)</f>
        <v>2</v>
      </c>
      <c r="EB16" s="3">
        <f t="shared" si="4"/>
        <v>0</v>
      </c>
      <c r="EC16" s="3">
        <f t="shared" si="4"/>
        <v>1</v>
      </c>
      <c r="ED16" s="3">
        <f t="shared" si="4"/>
        <v>1</v>
      </c>
      <c r="EE16" s="3">
        <f t="shared" si="4"/>
        <v>0</v>
      </c>
      <c r="EF16" s="3">
        <f t="shared" si="4"/>
        <v>2</v>
      </c>
      <c r="EG16" s="3">
        <f t="shared" si="4"/>
        <v>0</v>
      </c>
      <c r="EH16" s="3">
        <f t="shared" si="4"/>
        <v>0</v>
      </c>
      <c r="EI16" s="3">
        <f t="shared" si="4"/>
        <v>2</v>
      </c>
      <c r="EJ16" s="3">
        <f t="shared" si="4"/>
        <v>0</v>
      </c>
      <c r="EK16" s="3">
        <f t="shared" si="4"/>
        <v>0</v>
      </c>
      <c r="EL16" s="3">
        <f t="shared" si="4"/>
        <v>2</v>
      </c>
      <c r="EM16" s="3">
        <f t="shared" si="4"/>
        <v>0</v>
      </c>
      <c r="EN16" s="3">
        <f t="shared" si="4"/>
        <v>0</v>
      </c>
      <c r="EO16" s="3">
        <f t="shared" si="4"/>
        <v>2</v>
      </c>
      <c r="EP16" s="3">
        <f t="shared" si="4"/>
        <v>0</v>
      </c>
      <c r="EQ16" s="3">
        <f t="shared" si="4"/>
        <v>1</v>
      </c>
      <c r="ER16" s="3">
        <f t="shared" si="4"/>
        <v>1</v>
      </c>
      <c r="ES16" s="3">
        <f t="shared" si="4"/>
        <v>0</v>
      </c>
      <c r="ET16" s="3">
        <f t="shared" si="4"/>
        <v>1</v>
      </c>
      <c r="EU16" s="3">
        <f t="shared" si="4"/>
        <v>1</v>
      </c>
      <c r="EV16" s="3">
        <f t="shared" si="4"/>
        <v>0</v>
      </c>
      <c r="EW16" s="3">
        <f t="shared" si="4"/>
        <v>0</v>
      </c>
      <c r="EX16" s="3">
        <f t="shared" si="4"/>
        <v>2</v>
      </c>
      <c r="EY16" s="3">
        <f t="shared" si="4"/>
        <v>0</v>
      </c>
      <c r="EZ16" s="3">
        <f t="shared" si="4"/>
        <v>0</v>
      </c>
      <c r="FA16" s="3">
        <f t="shared" si="4"/>
        <v>2</v>
      </c>
      <c r="FB16" s="3">
        <f t="shared" si="4"/>
        <v>0</v>
      </c>
      <c r="FC16" s="3">
        <f t="shared" si="4"/>
        <v>0</v>
      </c>
      <c r="FD16" s="3">
        <f t="shared" si="4"/>
        <v>0</v>
      </c>
      <c r="FE16" s="3">
        <f t="shared" si="4"/>
        <v>2</v>
      </c>
      <c r="FF16" s="3">
        <f t="shared" si="4"/>
        <v>0</v>
      </c>
      <c r="FG16" s="3">
        <f t="shared" ref="FG16:GL16" si="5">SUM(FG14:FG15)</f>
        <v>0</v>
      </c>
      <c r="FH16" s="3">
        <f t="shared" si="5"/>
        <v>2</v>
      </c>
      <c r="FI16" s="3">
        <f t="shared" si="5"/>
        <v>0</v>
      </c>
      <c r="FJ16" s="3">
        <f t="shared" si="5"/>
        <v>1</v>
      </c>
      <c r="FK16" s="3">
        <f t="shared" si="5"/>
        <v>1</v>
      </c>
      <c r="FL16" s="3">
        <f t="shared" si="5"/>
        <v>0</v>
      </c>
      <c r="FM16" s="3">
        <f t="shared" si="5"/>
        <v>2</v>
      </c>
      <c r="FN16" s="3">
        <f t="shared" si="5"/>
        <v>0</v>
      </c>
      <c r="FO16" s="3">
        <f t="shared" si="5"/>
        <v>0</v>
      </c>
      <c r="FP16" s="3">
        <f t="shared" si="5"/>
        <v>2</v>
      </c>
      <c r="FQ16" s="3">
        <f t="shared" si="5"/>
        <v>0</v>
      </c>
      <c r="FR16" s="3">
        <f t="shared" si="5"/>
        <v>0</v>
      </c>
      <c r="FS16" s="3">
        <f t="shared" si="5"/>
        <v>1</v>
      </c>
      <c r="FT16" s="3">
        <f t="shared" si="5"/>
        <v>1</v>
      </c>
      <c r="FU16" s="3">
        <f t="shared" si="5"/>
        <v>0</v>
      </c>
      <c r="FV16" s="3">
        <f t="shared" si="5"/>
        <v>2</v>
      </c>
      <c r="FW16" s="3">
        <f t="shared" si="5"/>
        <v>0</v>
      </c>
      <c r="FX16" s="3">
        <f t="shared" si="5"/>
        <v>0</v>
      </c>
      <c r="FY16" s="3">
        <f t="shared" si="5"/>
        <v>0</v>
      </c>
      <c r="FZ16" s="3">
        <f t="shared" si="5"/>
        <v>2</v>
      </c>
      <c r="GA16" s="3">
        <f t="shared" si="5"/>
        <v>0</v>
      </c>
      <c r="GB16" s="3">
        <f t="shared" si="5"/>
        <v>2</v>
      </c>
      <c r="GC16" s="3">
        <f t="shared" si="5"/>
        <v>0</v>
      </c>
      <c r="GD16" s="3">
        <f t="shared" si="5"/>
        <v>0</v>
      </c>
      <c r="GE16" s="3">
        <f t="shared" si="5"/>
        <v>2</v>
      </c>
      <c r="GF16" s="3">
        <f t="shared" si="5"/>
        <v>0</v>
      </c>
      <c r="GG16" s="3">
        <f t="shared" si="5"/>
        <v>0</v>
      </c>
      <c r="GH16" s="3">
        <f t="shared" si="5"/>
        <v>2</v>
      </c>
      <c r="GI16" s="3">
        <f t="shared" si="5"/>
        <v>0</v>
      </c>
      <c r="GJ16" s="3">
        <f t="shared" si="5"/>
        <v>0</v>
      </c>
      <c r="GK16" s="3">
        <f t="shared" si="5"/>
        <v>2</v>
      </c>
      <c r="GL16" s="3">
        <f t="shared" si="5"/>
        <v>0</v>
      </c>
      <c r="GM16" s="3">
        <f t="shared" ref="GM16:HR16" si="6">SUM(GM14:GM15)</f>
        <v>1</v>
      </c>
      <c r="GN16" s="3">
        <f t="shared" si="6"/>
        <v>1</v>
      </c>
      <c r="GO16" s="106">
        <f t="shared" ref="GO16:GR16" si="7">SUM(GO14:GO15)</f>
        <v>0</v>
      </c>
      <c r="GP16" s="106">
        <f t="shared" si="7"/>
        <v>1</v>
      </c>
      <c r="GQ16" s="106">
        <f t="shared" si="7"/>
        <v>1</v>
      </c>
      <c r="GR16" s="106">
        <f t="shared" si="7"/>
        <v>0</v>
      </c>
    </row>
    <row r="17" spans="1:200">
      <c r="A17" s="112" t="s">
        <v>780</v>
      </c>
      <c r="B17" s="113"/>
      <c r="C17" s="10">
        <f>C16/2%</f>
        <v>0</v>
      </c>
      <c r="D17" s="10">
        <f t="shared" ref="D17:BO17" si="8">D16/2%</f>
        <v>50</v>
      </c>
      <c r="E17" s="10">
        <f t="shared" si="8"/>
        <v>0</v>
      </c>
      <c r="F17" s="10">
        <f t="shared" si="8"/>
        <v>0</v>
      </c>
      <c r="G17" s="10">
        <f t="shared" si="8"/>
        <v>50</v>
      </c>
      <c r="H17" s="10">
        <f t="shared" si="8"/>
        <v>50</v>
      </c>
      <c r="I17" s="10">
        <f t="shared" si="8"/>
        <v>0</v>
      </c>
      <c r="J17" s="10">
        <f t="shared" si="8"/>
        <v>100</v>
      </c>
      <c r="K17" s="10">
        <f t="shared" si="8"/>
        <v>0</v>
      </c>
      <c r="L17" s="10">
        <f t="shared" si="8"/>
        <v>50</v>
      </c>
      <c r="M17" s="10">
        <f t="shared" si="8"/>
        <v>0</v>
      </c>
      <c r="N17" s="10">
        <f t="shared" si="8"/>
        <v>50</v>
      </c>
      <c r="O17" s="10">
        <f t="shared" si="8"/>
        <v>0</v>
      </c>
      <c r="P17" s="10">
        <f t="shared" si="8"/>
        <v>50</v>
      </c>
      <c r="Q17" s="10">
        <f t="shared" si="8"/>
        <v>50</v>
      </c>
      <c r="R17" s="10">
        <f t="shared" si="8"/>
        <v>0</v>
      </c>
      <c r="S17" s="10">
        <f t="shared" si="8"/>
        <v>50</v>
      </c>
      <c r="T17" s="10">
        <f t="shared" si="8"/>
        <v>50</v>
      </c>
      <c r="U17" s="10">
        <f t="shared" si="8"/>
        <v>0</v>
      </c>
      <c r="V17" s="10">
        <f t="shared" si="8"/>
        <v>50</v>
      </c>
      <c r="W17" s="10">
        <f t="shared" si="8"/>
        <v>50</v>
      </c>
      <c r="X17" s="10">
        <f t="shared" si="8"/>
        <v>0</v>
      </c>
      <c r="Y17" s="10">
        <f t="shared" si="8"/>
        <v>100</v>
      </c>
      <c r="Z17" s="10">
        <f t="shared" si="8"/>
        <v>0</v>
      </c>
      <c r="AA17" s="10">
        <f t="shared" si="8"/>
        <v>0</v>
      </c>
      <c r="AB17" s="10">
        <f t="shared" si="8"/>
        <v>50</v>
      </c>
      <c r="AC17" s="10">
        <f t="shared" si="8"/>
        <v>50</v>
      </c>
      <c r="AD17" s="10">
        <f t="shared" si="8"/>
        <v>0</v>
      </c>
      <c r="AE17" s="10">
        <f t="shared" si="8"/>
        <v>50</v>
      </c>
      <c r="AF17" s="10">
        <f t="shared" si="8"/>
        <v>50</v>
      </c>
      <c r="AG17" s="10">
        <f t="shared" si="8"/>
        <v>0</v>
      </c>
      <c r="AH17" s="10">
        <f t="shared" si="8"/>
        <v>100</v>
      </c>
      <c r="AI17" s="10">
        <f t="shared" si="8"/>
        <v>0</v>
      </c>
      <c r="AJ17" s="10">
        <f t="shared" si="8"/>
        <v>0</v>
      </c>
      <c r="AK17" s="10">
        <f t="shared" si="8"/>
        <v>100</v>
      </c>
      <c r="AL17" s="10">
        <f t="shared" si="8"/>
        <v>0</v>
      </c>
      <c r="AM17" s="10">
        <f t="shared" si="8"/>
        <v>0</v>
      </c>
      <c r="AN17" s="10">
        <f t="shared" si="8"/>
        <v>0</v>
      </c>
      <c r="AO17" s="10">
        <f t="shared" si="8"/>
        <v>100</v>
      </c>
      <c r="AP17" s="10">
        <f t="shared" si="8"/>
        <v>0</v>
      </c>
      <c r="AQ17" s="10">
        <f t="shared" si="8"/>
        <v>100</v>
      </c>
      <c r="AR17" s="10">
        <f t="shared" si="8"/>
        <v>0</v>
      </c>
      <c r="AS17" s="10">
        <f t="shared" si="8"/>
        <v>0</v>
      </c>
      <c r="AT17" s="10">
        <f t="shared" si="8"/>
        <v>50</v>
      </c>
      <c r="AU17" s="10">
        <f t="shared" si="8"/>
        <v>50</v>
      </c>
      <c r="AV17" s="10">
        <f t="shared" si="8"/>
        <v>0</v>
      </c>
      <c r="AW17" s="10">
        <f t="shared" si="8"/>
        <v>100</v>
      </c>
      <c r="AX17" s="10">
        <f t="shared" si="8"/>
        <v>0</v>
      </c>
      <c r="AY17" s="10">
        <f t="shared" si="8"/>
        <v>50</v>
      </c>
      <c r="AZ17" s="10">
        <f t="shared" si="8"/>
        <v>50</v>
      </c>
      <c r="BA17" s="10">
        <f t="shared" si="8"/>
        <v>0</v>
      </c>
      <c r="BB17" s="10">
        <f t="shared" si="8"/>
        <v>50</v>
      </c>
      <c r="BC17" s="10">
        <f t="shared" si="8"/>
        <v>50</v>
      </c>
      <c r="BD17" s="10">
        <f t="shared" si="8"/>
        <v>0</v>
      </c>
      <c r="BE17" s="10">
        <f t="shared" si="8"/>
        <v>0</v>
      </c>
      <c r="BF17" s="10">
        <f t="shared" si="8"/>
        <v>100</v>
      </c>
      <c r="BG17" s="10">
        <f t="shared" si="8"/>
        <v>0</v>
      </c>
      <c r="BH17" s="10">
        <f t="shared" si="8"/>
        <v>0</v>
      </c>
      <c r="BI17" s="10">
        <f t="shared" si="8"/>
        <v>50</v>
      </c>
      <c r="BJ17" s="10">
        <f t="shared" si="8"/>
        <v>50</v>
      </c>
      <c r="BK17" s="10">
        <f t="shared" si="8"/>
        <v>0</v>
      </c>
      <c r="BL17" s="10">
        <f t="shared" si="8"/>
        <v>50</v>
      </c>
      <c r="BM17" s="10">
        <f t="shared" si="8"/>
        <v>50</v>
      </c>
      <c r="BN17" s="10">
        <f t="shared" si="8"/>
        <v>0</v>
      </c>
      <c r="BO17" s="10">
        <f t="shared" si="8"/>
        <v>100</v>
      </c>
      <c r="BP17" s="10">
        <f t="shared" ref="BP17:EA17" si="9">BP16/2%</f>
        <v>0</v>
      </c>
      <c r="BQ17" s="10">
        <f t="shared" si="9"/>
        <v>0</v>
      </c>
      <c r="BR17" s="10">
        <f t="shared" si="9"/>
        <v>100</v>
      </c>
      <c r="BS17" s="10">
        <f t="shared" si="9"/>
        <v>0</v>
      </c>
      <c r="BT17" s="10">
        <f t="shared" si="9"/>
        <v>0</v>
      </c>
      <c r="BU17" s="10">
        <f t="shared" si="9"/>
        <v>100</v>
      </c>
      <c r="BV17" s="10">
        <f t="shared" si="9"/>
        <v>0</v>
      </c>
      <c r="BW17" s="10">
        <f t="shared" si="9"/>
        <v>50</v>
      </c>
      <c r="BX17" s="10">
        <f t="shared" si="9"/>
        <v>50</v>
      </c>
      <c r="BY17" s="10">
        <f t="shared" si="9"/>
        <v>0</v>
      </c>
      <c r="BZ17" s="10">
        <f t="shared" si="9"/>
        <v>50</v>
      </c>
      <c r="CA17" s="10">
        <f t="shared" si="9"/>
        <v>50</v>
      </c>
      <c r="CB17" s="10">
        <f t="shared" si="9"/>
        <v>0</v>
      </c>
      <c r="CC17" s="10">
        <f t="shared" si="9"/>
        <v>50</v>
      </c>
      <c r="CD17" s="10">
        <f t="shared" si="9"/>
        <v>0</v>
      </c>
      <c r="CE17" s="10">
        <f t="shared" si="9"/>
        <v>50</v>
      </c>
      <c r="CF17" s="10">
        <f t="shared" si="9"/>
        <v>0</v>
      </c>
      <c r="CG17" s="10">
        <f t="shared" si="9"/>
        <v>100</v>
      </c>
      <c r="CH17" s="10">
        <f t="shared" si="9"/>
        <v>0</v>
      </c>
      <c r="CI17" s="10">
        <f t="shared" si="9"/>
        <v>50</v>
      </c>
      <c r="CJ17" s="10">
        <f t="shared" si="9"/>
        <v>50</v>
      </c>
      <c r="CK17" s="10">
        <f t="shared" si="9"/>
        <v>0</v>
      </c>
      <c r="CL17" s="10">
        <f t="shared" si="9"/>
        <v>0</v>
      </c>
      <c r="CM17" s="10">
        <f t="shared" si="9"/>
        <v>100</v>
      </c>
      <c r="CN17" s="10">
        <f t="shared" si="9"/>
        <v>0</v>
      </c>
      <c r="CO17" s="10">
        <f t="shared" si="9"/>
        <v>0</v>
      </c>
      <c r="CP17" s="10">
        <f t="shared" si="9"/>
        <v>100</v>
      </c>
      <c r="CQ17" s="10">
        <f t="shared" si="9"/>
        <v>0</v>
      </c>
      <c r="CR17" s="10">
        <f t="shared" si="9"/>
        <v>0</v>
      </c>
      <c r="CS17" s="10">
        <f t="shared" si="9"/>
        <v>100</v>
      </c>
      <c r="CT17" s="10">
        <f t="shared" si="9"/>
        <v>0</v>
      </c>
      <c r="CU17" s="10">
        <f t="shared" si="9"/>
        <v>0</v>
      </c>
      <c r="CV17" s="10">
        <f t="shared" si="9"/>
        <v>50</v>
      </c>
      <c r="CW17" s="10">
        <f t="shared" si="9"/>
        <v>50</v>
      </c>
      <c r="CX17" s="10">
        <f t="shared" si="9"/>
        <v>0</v>
      </c>
      <c r="CY17" s="10">
        <f t="shared" si="9"/>
        <v>0</v>
      </c>
      <c r="CZ17" s="10">
        <f t="shared" si="9"/>
        <v>100</v>
      </c>
      <c r="DA17" s="10">
        <f t="shared" si="9"/>
        <v>50</v>
      </c>
      <c r="DB17" s="10">
        <f t="shared" si="9"/>
        <v>50</v>
      </c>
      <c r="DC17" s="10">
        <f t="shared" si="9"/>
        <v>0</v>
      </c>
      <c r="DD17" s="10">
        <f t="shared" si="9"/>
        <v>100</v>
      </c>
      <c r="DE17" s="10">
        <f t="shared" si="9"/>
        <v>0</v>
      </c>
      <c r="DF17" s="10">
        <f t="shared" si="9"/>
        <v>0</v>
      </c>
      <c r="DG17" s="10">
        <f t="shared" si="9"/>
        <v>0</v>
      </c>
      <c r="DH17" s="10">
        <f t="shared" si="9"/>
        <v>100</v>
      </c>
      <c r="DI17" s="10">
        <f t="shared" si="9"/>
        <v>0</v>
      </c>
      <c r="DJ17" s="10">
        <f t="shared" si="9"/>
        <v>0</v>
      </c>
      <c r="DK17" s="10">
        <f t="shared" si="9"/>
        <v>100</v>
      </c>
      <c r="DL17" s="10">
        <f t="shared" si="9"/>
        <v>0</v>
      </c>
      <c r="DM17" s="10">
        <f t="shared" si="9"/>
        <v>0</v>
      </c>
      <c r="DN17" s="10">
        <f t="shared" si="9"/>
        <v>50</v>
      </c>
      <c r="DO17" s="10">
        <f t="shared" si="9"/>
        <v>50</v>
      </c>
      <c r="DP17" s="10">
        <f t="shared" si="9"/>
        <v>0</v>
      </c>
      <c r="DQ17" s="10">
        <f t="shared" si="9"/>
        <v>100</v>
      </c>
      <c r="DR17" s="10">
        <f t="shared" si="9"/>
        <v>0</v>
      </c>
      <c r="DS17" s="10">
        <f t="shared" si="9"/>
        <v>0</v>
      </c>
      <c r="DT17" s="10">
        <f t="shared" si="9"/>
        <v>100</v>
      </c>
      <c r="DU17" s="10">
        <f t="shared" si="9"/>
        <v>0</v>
      </c>
      <c r="DV17" s="10">
        <f t="shared" si="9"/>
        <v>0</v>
      </c>
      <c r="DW17" s="10">
        <f t="shared" si="9"/>
        <v>50</v>
      </c>
      <c r="DX17" s="10">
        <f t="shared" si="9"/>
        <v>50</v>
      </c>
      <c r="DY17" s="10">
        <f t="shared" si="9"/>
        <v>0</v>
      </c>
      <c r="DZ17" s="10">
        <f t="shared" si="9"/>
        <v>0</v>
      </c>
      <c r="EA17" s="10">
        <f t="shared" si="9"/>
        <v>100</v>
      </c>
      <c r="EB17" s="10">
        <f t="shared" ref="EB17:GM17" si="10">EB16/2%</f>
        <v>0</v>
      </c>
      <c r="EC17" s="10">
        <f t="shared" si="10"/>
        <v>50</v>
      </c>
      <c r="ED17" s="10">
        <f t="shared" si="10"/>
        <v>50</v>
      </c>
      <c r="EE17" s="10">
        <f t="shared" si="10"/>
        <v>0</v>
      </c>
      <c r="EF17" s="10">
        <f t="shared" si="10"/>
        <v>100</v>
      </c>
      <c r="EG17" s="10">
        <f t="shared" si="10"/>
        <v>0</v>
      </c>
      <c r="EH17" s="10">
        <f t="shared" si="10"/>
        <v>0</v>
      </c>
      <c r="EI17" s="10">
        <f t="shared" si="10"/>
        <v>100</v>
      </c>
      <c r="EJ17" s="10">
        <f t="shared" si="10"/>
        <v>0</v>
      </c>
      <c r="EK17" s="10">
        <f t="shared" si="10"/>
        <v>0</v>
      </c>
      <c r="EL17" s="10">
        <f t="shared" si="10"/>
        <v>100</v>
      </c>
      <c r="EM17" s="10">
        <f t="shared" si="10"/>
        <v>0</v>
      </c>
      <c r="EN17" s="10">
        <f t="shared" si="10"/>
        <v>0</v>
      </c>
      <c r="EO17" s="10">
        <f t="shared" si="10"/>
        <v>100</v>
      </c>
      <c r="EP17" s="10">
        <f t="shared" si="10"/>
        <v>0</v>
      </c>
      <c r="EQ17" s="10">
        <f t="shared" si="10"/>
        <v>50</v>
      </c>
      <c r="ER17" s="10">
        <f t="shared" si="10"/>
        <v>50</v>
      </c>
      <c r="ES17" s="10">
        <f t="shared" si="10"/>
        <v>0</v>
      </c>
      <c r="ET17" s="10">
        <f t="shared" si="10"/>
        <v>50</v>
      </c>
      <c r="EU17" s="10">
        <f t="shared" si="10"/>
        <v>50</v>
      </c>
      <c r="EV17" s="10">
        <f t="shared" si="10"/>
        <v>0</v>
      </c>
      <c r="EW17" s="10">
        <f t="shared" si="10"/>
        <v>0</v>
      </c>
      <c r="EX17" s="10">
        <f t="shared" si="10"/>
        <v>100</v>
      </c>
      <c r="EY17" s="10">
        <f t="shared" si="10"/>
        <v>0</v>
      </c>
      <c r="EZ17" s="10">
        <f t="shared" si="10"/>
        <v>0</v>
      </c>
      <c r="FA17" s="10">
        <f t="shared" si="10"/>
        <v>100</v>
      </c>
      <c r="FB17" s="10">
        <f t="shared" si="10"/>
        <v>0</v>
      </c>
      <c r="FC17" s="10">
        <f t="shared" si="10"/>
        <v>0</v>
      </c>
      <c r="FD17" s="10">
        <f t="shared" si="10"/>
        <v>0</v>
      </c>
      <c r="FE17" s="10">
        <f t="shared" si="10"/>
        <v>100</v>
      </c>
      <c r="FF17" s="10">
        <f t="shared" si="10"/>
        <v>0</v>
      </c>
      <c r="FG17" s="10">
        <f t="shared" si="10"/>
        <v>0</v>
      </c>
      <c r="FH17" s="10">
        <f t="shared" si="10"/>
        <v>100</v>
      </c>
      <c r="FI17" s="10">
        <f t="shared" si="10"/>
        <v>0</v>
      </c>
      <c r="FJ17" s="10">
        <f t="shared" si="10"/>
        <v>50</v>
      </c>
      <c r="FK17" s="10">
        <f t="shared" si="10"/>
        <v>50</v>
      </c>
      <c r="FL17" s="10">
        <f t="shared" si="10"/>
        <v>0</v>
      </c>
      <c r="FM17" s="10">
        <f t="shared" si="10"/>
        <v>100</v>
      </c>
      <c r="FN17" s="10">
        <f t="shared" si="10"/>
        <v>0</v>
      </c>
      <c r="FO17" s="10">
        <f t="shared" si="10"/>
        <v>0</v>
      </c>
      <c r="FP17" s="10">
        <f t="shared" si="10"/>
        <v>100</v>
      </c>
      <c r="FQ17" s="10">
        <f t="shared" si="10"/>
        <v>0</v>
      </c>
      <c r="FR17" s="10">
        <f t="shared" si="10"/>
        <v>0</v>
      </c>
      <c r="FS17" s="10">
        <f t="shared" si="10"/>
        <v>50</v>
      </c>
      <c r="FT17" s="10">
        <f t="shared" si="10"/>
        <v>50</v>
      </c>
      <c r="FU17" s="10">
        <f t="shared" si="10"/>
        <v>0</v>
      </c>
      <c r="FV17" s="10">
        <f t="shared" si="10"/>
        <v>100</v>
      </c>
      <c r="FW17" s="10">
        <f t="shared" si="10"/>
        <v>0</v>
      </c>
      <c r="FX17" s="10">
        <f t="shared" si="10"/>
        <v>0</v>
      </c>
      <c r="FY17" s="10">
        <f t="shared" si="10"/>
        <v>0</v>
      </c>
      <c r="FZ17" s="10">
        <f t="shared" si="10"/>
        <v>100</v>
      </c>
      <c r="GA17" s="10">
        <f t="shared" si="10"/>
        <v>0</v>
      </c>
      <c r="GB17" s="10">
        <f t="shared" si="10"/>
        <v>100</v>
      </c>
      <c r="GC17" s="10">
        <f t="shared" si="10"/>
        <v>0</v>
      </c>
      <c r="GD17" s="10">
        <f t="shared" si="10"/>
        <v>0</v>
      </c>
      <c r="GE17" s="10">
        <f t="shared" si="10"/>
        <v>100</v>
      </c>
      <c r="GF17" s="10">
        <f t="shared" si="10"/>
        <v>0</v>
      </c>
      <c r="GG17" s="10">
        <f t="shared" si="10"/>
        <v>0</v>
      </c>
      <c r="GH17" s="10">
        <f t="shared" si="10"/>
        <v>100</v>
      </c>
      <c r="GI17" s="10">
        <f t="shared" si="10"/>
        <v>0</v>
      </c>
      <c r="GJ17" s="10">
        <f t="shared" si="10"/>
        <v>0</v>
      </c>
      <c r="GK17" s="10">
        <f t="shared" si="10"/>
        <v>100</v>
      </c>
      <c r="GL17" s="10">
        <f t="shared" si="10"/>
        <v>0</v>
      </c>
      <c r="GM17" s="10">
        <f t="shared" si="10"/>
        <v>50</v>
      </c>
      <c r="GN17" s="10">
        <f t="shared" ref="GN17:GR17" si="11">GN16/2%</f>
        <v>50</v>
      </c>
      <c r="GO17" s="10">
        <f t="shared" si="11"/>
        <v>0</v>
      </c>
      <c r="GP17" s="10">
        <f t="shared" si="11"/>
        <v>50</v>
      </c>
      <c r="GQ17" s="10">
        <f t="shared" si="11"/>
        <v>50</v>
      </c>
      <c r="GR17" s="10">
        <f t="shared" si="11"/>
        <v>0</v>
      </c>
    </row>
    <row r="19" spans="1:200">
      <c r="B19" s="163" t="s">
        <v>1387</v>
      </c>
      <c r="C19" s="163"/>
      <c r="D19" s="163"/>
      <c r="E19" s="163"/>
      <c r="F19" s="50"/>
      <c r="G19" s="50"/>
      <c r="H19" s="50"/>
      <c r="I19" s="50"/>
      <c r="J19" s="50"/>
      <c r="K19" s="50"/>
      <c r="L19" s="50"/>
      <c r="M19" s="50"/>
    </row>
    <row r="20" spans="1:200">
      <c r="B20" s="51" t="s">
        <v>751</v>
      </c>
      <c r="C20" s="51" t="s">
        <v>774</v>
      </c>
      <c r="D20" s="43">
        <f>E20/100*2</f>
        <v>0.16666666666666669</v>
      </c>
      <c r="E20" s="52">
        <f>(C17+F17+I17+L17+O17+R17)/6</f>
        <v>8.3333333333333339</v>
      </c>
      <c r="F20" s="50"/>
      <c r="G20" s="50"/>
      <c r="H20" s="50"/>
      <c r="I20" s="50"/>
      <c r="J20" s="50"/>
      <c r="K20" s="50"/>
      <c r="L20" s="50"/>
      <c r="M20" s="50"/>
    </row>
    <row r="21" spans="1:200">
      <c r="B21" s="51" t="s">
        <v>753</v>
      </c>
      <c r="C21" s="51" t="s">
        <v>774</v>
      </c>
      <c r="D21" s="107">
        <f t="shared" ref="D21:D22" si="12">E21/100*2</f>
        <v>1</v>
      </c>
      <c r="E21" s="52">
        <f>(D17+G17+J17+M17+P17+S17)/6</f>
        <v>50</v>
      </c>
      <c r="F21" s="50"/>
      <c r="G21" s="50"/>
      <c r="H21" s="50"/>
      <c r="I21" s="50"/>
      <c r="J21" s="50"/>
      <c r="K21" s="50"/>
      <c r="L21" s="50"/>
      <c r="M21" s="50"/>
    </row>
    <row r="22" spans="1:200">
      <c r="B22" s="51" t="s">
        <v>754</v>
      </c>
      <c r="C22" s="51" t="s">
        <v>774</v>
      </c>
      <c r="D22" s="107">
        <f t="shared" si="12"/>
        <v>0.66666666666666674</v>
      </c>
      <c r="E22" s="52">
        <f>(E17+H17+K17+N17+Q17+T17)/6</f>
        <v>33.333333333333336</v>
      </c>
      <c r="F22" s="50"/>
      <c r="G22" s="50"/>
      <c r="H22" s="50"/>
      <c r="I22" s="50"/>
      <c r="J22" s="50"/>
      <c r="K22" s="50"/>
      <c r="L22" s="50"/>
      <c r="M22" s="50"/>
    </row>
    <row r="23" spans="1:200">
      <c r="B23" s="53"/>
      <c r="C23" s="53"/>
      <c r="D23" s="54">
        <f>SUM(D20:D22)</f>
        <v>1.8333333333333335</v>
      </c>
      <c r="E23" s="54">
        <f>SUM(E20:E22)</f>
        <v>91.666666666666671</v>
      </c>
      <c r="F23" s="50"/>
      <c r="G23" s="50"/>
      <c r="H23" s="50"/>
      <c r="I23" s="50"/>
      <c r="J23" s="50"/>
      <c r="K23" s="50"/>
      <c r="L23" s="50"/>
      <c r="M23" s="50"/>
    </row>
    <row r="24" spans="1:200">
      <c r="B24" s="51"/>
      <c r="C24" s="51"/>
      <c r="D24" s="197" t="s">
        <v>321</v>
      </c>
      <c r="E24" s="197"/>
      <c r="F24" s="198" t="s">
        <v>322</v>
      </c>
      <c r="G24" s="198"/>
      <c r="H24" s="198" t="s">
        <v>377</v>
      </c>
      <c r="I24" s="198"/>
      <c r="J24" s="50"/>
      <c r="K24" s="50"/>
      <c r="L24" s="50"/>
      <c r="M24" s="50"/>
    </row>
    <row r="25" spans="1:200">
      <c r="B25" s="51" t="s">
        <v>751</v>
      </c>
      <c r="C25" s="51" t="s">
        <v>775</v>
      </c>
      <c r="D25" s="43">
        <f>E25/100*2</f>
        <v>0</v>
      </c>
      <c r="E25" s="52">
        <f>(U17+X17+AA17+AD17+AG17+AJ17)/6</f>
        <v>0</v>
      </c>
      <c r="F25" s="43">
        <f>G25/100*2</f>
        <v>0.33333333333333337</v>
      </c>
      <c r="G25" s="52">
        <f>(AM17+AP17+AS17+AV17+AY17+BB17)/6</f>
        <v>16.666666666666668</v>
      </c>
      <c r="H25" s="43">
        <f>I25/100*2</f>
        <v>0</v>
      </c>
      <c r="I25" s="52">
        <f>(BE17+BH17+BK17+BN17+BQ17+BT17)/6</f>
        <v>0</v>
      </c>
      <c r="J25" s="55"/>
      <c r="K25" s="55"/>
      <c r="L25" s="55"/>
      <c r="M25" s="55"/>
    </row>
    <row r="26" spans="1:200">
      <c r="B26" s="51" t="s">
        <v>753</v>
      </c>
      <c r="C26" s="51" t="s">
        <v>775</v>
      </c>
      <c r="D26" s="107">
        <f t="shared" ref="D26:D27" si="13">E26/100*2</f>
        <v>1.5</v>
      </c>
      <c r="E26" s="52">
        <f>(V17+Y17+AB17+AE17+AH17+AK17)/6</f>
        <v>75</v>
      </c>
      <c r="F26" s="107">
        <f t="shared" ref="F26:F27" si="14">G26/100*2</f>
        <v>1.1666666666666667</v>
      </c>
      <c r="G26" s="52">
        <f>(AN17+AQ17+AT17+AW17+AZ17+BC17)/6</f>
        <v>58.333333333333336</v>
      </c>
      <c r="H26" s="107">
        <f t="shared" ref="H26:H27" si="15">I26/100*2</f>
        <v>1.6666666666666665</v>
      </c>
      <c r="I26" s="52">
        <f>(BF17+BI17+BL17+BO17+BR17+BU17)/6</f>
        <v>83.333333333333329</v>
      </c>
      <c r="J26" s="55"/>
      <c r="K26" s="55"/>
      <c r="L26" s="55"/>
      <c r="M26" s="55"/>
    </row>
    <row r="27" spans="1:200">
      <c r="B27" s="51" t="s">
        <v>754</v>
      </c>
      <c r="C27" s="51" t="s">
        <v>775</v>
      </c>
      <c r="D27" s="107">
        <f t="shared" si="13"/>
        <v>0.5</v>
      </c>
      <c r="E27" s="52">
        <f>(W17+Z17+AC17+AF17+AI17+AL17)/6</f>
        <v>25</v>
      </c>
      <c r="F27" s="107">
        <f t="shared" si="14"/>
        <v>0.5</v>
      </c>
      <c r="G27" s="52">
        <f>(AO17+AR17+AU17+AX17+BA17+BD17)/6</f>
        <v>25</v>
      </c>
      <c r="H27" s="107">
        <f t="shared" si="15"/>
        <v>0.33333333333333337</v>
      </c>
      <c r="I27" s="52">
        <f>(BG17+BJ17+BM17+BP17+BS17+BV17)/6</f>
        <v>16.666666666666668</v>
      </c>
      <c r="J27" s="55"/>
      <c r="K27" s="55"/>
      <c r="L27" s="55"/>
      <c r="M27" s="55"/>
    </row>
    <row r="28" spans="1:200">
      <c r="B28" s="51"/>
      <c r="C28" s="51"/>
      <c r="D28" s="56">
        <f t="shared" ref="D28:I28" si="16">SUM(D25:D27)</f>
        <v>2</v>
      </c>
      <c r="E28" s="56">
        <f t="shared" si="16"/>
        <v>100</v>
      </c>
      <c r="F28" s="56">
        <f t="shared" si="16"/>
        <v>2</v>
      </c>
      <c r="G28" s="57">
        <f t="shared" si="16"/>
        <v>100</v>
      </c>
      <c r="H28" s="56">
        <f t="shared" si="16"/>
        <v>2</v>
      </c>
      <c r="I28" s="56">
        <f t="shared" si="16"/>
        <v>100</v>
      </c>
      <c r="J28" s="58"/>
      <c r="K28" s="58"/>
      <c r="L28" s="58"/>
      <c r="M28" s="58"/>
    </row>
    <row r="29" spans="1:200">
      <c r="B29" s="51" t="s">
        <v>751</v>
      </c>
      <c r="C29" s="51" t="s">
        <v>776</v>
      </c>
      <c r="D29" s="59">
        <f>E29/100*2</f>
        <v>0.66666666666666674</v>
      </c>
      <c r="E29" s="52">
        <f>(BW17+BZ17+CC17+CF17+CI17+CL17)/6</f>
        <v>33.333333333333336</v>
      </c>
      <c r="F29" s="50"/>
      <c r="G29" s="50"/>
      <c r="H29" s="50"/>
      <c r="I29" s="50"/>
      <c r="J29" s="50"/>
      <c r="K29" s="50"/>
      <c r="L29" s="50"/>
      <c r="M29" s="50"/>
    </row>
    <row r="30" spans="1:200">
      <c r="B30" s="51" t="s">
        <v>753</v>
      </c>
      <c r="C30" s="51" t="s">
        <v>776</v>
      </c>
      <c r="D30" s="59">
        <f t="shared" ref="D30:D31" si="17">E30/100*2</f>
        <v>1.1666666666666667</v>
      </c>
      <c r="E30" s="52">
        <f>(BX17+CA17+CD17+CG17+CJ17+CM17)/6</f>
        <v>58.333333333333336</v>
      </c>
      <c r="F30" s="50"/>
      <c r="G30" s="50"/>
      <c r="H30" s="50"/>
      <c r="I30" s="50"/>
      <c r="J30" s="50"/>
      <c r="K30" s="50"/>
      <c r="L30" s="50"/>
      <c r="M30" s="50"/>
    </row>
    <row r="31" spans="1:200">
      <c r="B31" s="51" t="s">
        <v>754</v>
      </c>
      <c r="C31" s="51" t="s">
        <v>776</v>
      </c>
      <c r="D31" s="59">
        <f t="shared" si="17"/>
        <v>0.16666666666666669</v>
      </c>
      <c r="E31" s="52">
        <f>(BY17+CB17+CE17+CH17+CK17+CN17)/6</f>
        <v>8.3333333333333339</v>
      </c>
      <c r="F31" s="50"/>
      <c r="G31" s="50"/>
      <c r="H31" s="50"/>
      <c r="I31" s="50"/>
      <c r="J31" s="50"/>
      <c r="K31" s="50"/>
      <c r="L31" s="50"/>
      <c r="M31" s="50"/>
    </row>
    <row r="32" spans="1:200">
      <c r="B32" s="53"/>
      <c r="C32" s="53"/>
      <c r="D32" s="56">
        <f>SUM(D29:D31)</f>
        <v>2</v>
      </c>
      <c r="E32" s="57">
        <f>SUM(E29:E31)</f>
        <v>100</v>
      </c>
      <c r="F32" s="50"/>
      <c r="G32" s="50"/>
      <c r="H32" s="50"/>
      <c r="I32" s="50"/>
      <c r="J32" s="50"/>
      <c r="K32" s="50"/>
      <c r="L32" s="50"/>
      <c r="M32" s="50"/>
    </row>
    <row r="33" spans="2:201">
      <c r="B33" s="51"/>
      <c r="C33" s="51"/>
      <c r="D33" s="201" t="s">
        <v>329</v>
      </c>
      <c r="E33" s="202"/>
      <c r="F33" s="199" t="s">
        <v>324</v>
      </c>
      <c r="G33" s="200"/>
      <c r="H33" s="195" t="s">
        <v>330</v>
      </c>
      <c r="I33" s="196"/>
      <c r="J33" s="195" t="s">
        <v>331</v>
      </c>
      <c r="K33" s="196"/>
      <c r="L33" s="195" t="s">
        <v>43</v>
      </c>
      <c r="M33" s="196"/>
    </row>
    <row r="34" spans="2:201">
      <c r="B34" s="51" t="s">
        <v>751</v>
      </c>
      <c r="C34" s="51" t="s">
        <v>777</v>
      </c>
      <c r="D34" s="43">
        <f>E34/100*2</f>
        <v>0.5</v>
      </c>
      <c r="E34" s="52">
        <f>(CO17+CR17+CU17+CX17+DA17+DD17)/6</f>
        <v>25</v>
      </c>
      <c r="F34" s="43">
        <f>G34/100*2</f>
        <v>0</v>
      </c>
      <c r="G34" s="52">
        <f>(DG17+DJ17+DM17+DP17+DS17+DV17)/6</f>
        <v>0</v>
      </c>
      <c r="H34" s="43">
        <f>I34/100*2</f>
        <v>0</v>
      </c>
      <c r="I34" s="52">
        <f>(DY17+EB17+EE17+EH17+EK17+EN17)/6</f>
        <v>0</v>
      </c>
      <c r="J34" s="43">
        <f>K34/100*2</f>
        <v>0.33333333333333337</v>
      </c>
      <c r="K34" s="52">
        <f>(EQ17+ET17+EW17+EZ17+FC17+FF17)/6</f>
        <v>16.666666666666668</v>
      </c>
      <c r="L34" s="43">
        <f>M34/100*2</f>
        <v>0</v>
      </c>
      <c r="M34" s="52">
        <f>(FI17+FL17+FO17+FR17+FU17+FX17)/6</f>
        <v>0</v>
      </c>
    </row>
    <row r="35" spans="2:201">
      <c r="B35" s="51" t="s">
        <v>753</v>
      </c>
      <c r="C35" s="51" t="s">
        <v>777</v>
      </c>
      <c r="D35" s="107">
        <f t="shared" ref="D35:D36" si="18">E35/100*2</f>
        <v>1</v>
      </c>
      <c r="E35" s="52">
        <f>(CP17+CS17+CV17+CY17+DB17+DE17)/6</f>
        <v>50</v>
      </c>
      <c r="F35" s="107">
        <f t="shared" ref="F35:F36" si="19">G35/100*2</f>
        <v>1.6666666666666665</v>
      </c>
      <c r="G35" s="52">
        <f>(DH17+DK17+DN17+DQ17+DT17+DW17)/6</f>
        <v>83.333333333333329</v>
      </c>
      <c r="H35" s="107">
        <f t="shared" ref="H35:H36" si="20">I35/100*2</f>
        <v>1.5</v>
      </c>
      <c r="I35" s="52">
        <f>(DZ17+EC17+EF17+EI17+EL17+EO17)/6</f>
        <v>75</v>
      </c>
      <c r="J35" s="107">
        <f t="shared" ref="J35:J36" si="21">K35/100*2</f>
        <v>1</v>
      </c>
      <c r="K35" s="52">
        <f>(ER17+EU17+EX17+FA17+FD17+FG17)/6</f>
        <v>50</v>
      </c>
      <c r="L35" s="107">
        <f t="shared" ref="L35:L36" si="22">M35/100*2</f>
        <v>1.3333333333333335</v>
      </c>
      <c r="M35" s="52">
        <f>(FJ17+FM17+FP17+FS17+FV17+FY17)/6</f>
        <v>66.666666666666671</v>
      </c>
    </row>
    <row r="36" spans="2:201">
      <c r="B36" s="51" t="s">
        <v>754</v>
      </c>
      <c r="C36" s="51" t="s">
        <v>777</v>
      </c>
      <c r="D36" s="107">
        <f t="shared" si="18"/>
        <v>0.5</v>
      </c>
      <c r="E36" s="52">
        <f>(CQ17+CT17+CW17+CZ17+DC17+DF17)/6</f>
        <v>25</v>
      </c>
      <c r="F36" s="107">
        <f t="shared" si="19"/>
        <v>0.33333333333333337</v>
      </c>
      <c r="G36" s="52">
        <f>(DI17+DL17+DO17+DR17+DU17+DX17)/6</f>
        <v>16.666666666666668</v>
      </c>
      <c r="H36" s="107">
        <f t="shared" si="20"/>
        <v>0.5</v>
      </c>
      <c r="I36" s="52">
        <f>(EA17+ED17+EG17+EJ17+EM17+EP17)/6</f>
        <v>25</v>
      </c>
      <c r="J36" s="107">
        <f t="shared" si="21"/>
        <v>0.66666666666666674</v>
      </c>
      <c r="K36" s="52">
        <f>(ES17+EV17+EY17+FB17+FE17+FH17)/6</f>
        <v>33.333333333333336</v>
      </c>
      <c r="L36" s="107">
        <f t="shared" si="22"/>
        <v>0.66666666666666674</v>
      </c>
      <c r="M36" s="52">
        <f>(FK17+FN17+FQ17+FT17+FW17+FZ17)/6</f>
        <v>33.333333333333336</v>
      </c>
    </row>
    <row r="37" spans="2:201">
      <c r="B37" s="51"/>
      <c r="C37" s="51"/>
      <c r="D37" s="56">
        <f t="shared" ref="D37:M37" si="23">SUM(D34:D36)</f>
        <v>2</v>
      </c>
      <c r="E37" s="56">
        <f t="shared" si="23"/>
        <v>100</v>
      </c>
      <c r="F37" s="56">
        <f t="shared" si="23"/>
        <v>2</v>
      </c>
      <c r="G37" s="57">
        <f t="shared" si="23"/>
        <v>100</v>
      </c>
      <c r="H37" s="56">
        <f t="shared" si="23"/>
        <v>2</v>
      </c>
      <c r="I37" s="56">
        <f t="shared" si="23"/>
        <v>100</v>
      </c>
      <c r="J37" s="56">
        <f t="shared" si="23"/>
        <v>2</v>
      </c>
      <c r="K37" s="56">
        <f t="shared" si="23"/>
        <v>100</v>
      </c>
      <c r="L37" s="56">
        <f t="shared" si="23"/>
        <v>2</v>
      </c>
      <c r="M37" s="56">
        <f t="shared" si="23"/>
        <v>100</v>
      </c>
    </row>
    <row r="38" spans="2:201">
      <c r="B38" s="51" t="s">
        <v>751</v>
      </c>
      <c r="C38" s="51" t="s">
        <v>778</v>
      </c>
      <c r="D38" s="107">
        <f>E38/100*2</f>
        <v>0.33333333333333337</v>
      </c>
      <c r="E38" s="52">
        <f>(GA17+GD17+GG17+GJ17+GM17+GP17)/6</f>
        <v>16.666666666666668</v>
      </c>
      <c r="F38" s="50"/>
      <c r="G38" s="50"/>
      <c r="H38" s="50"/>
      <c r="I38" s="50"/>
      <c r="J38" s="50"/>
      <c r="K38" s="50"/>
      <c r="L38" s="50"/>
      <c r="M38" s="50"/>
    </row>
    <row r="39" spans="2:201">
      <c r="B39" s="51" t="s">
        <v>753</v>
      </c>
      <c r="C39" s="51" t="s">
        <v>778</v>
      </c>
      <c r="D39" s="107">
        <f t="shared" ref="D39:D40" si="24">E39/100*2</f>
        <v>1.6666666666666665</v>
      </c>
      <c r="E39" s="52">
        <f>(GB17+GE17+GH17+GK17+GN17+GQ17)/6</f>
        <v>83.333333333333329</v>
      </c>
      <c r="F39" s="50"/>
      <c r="G39" s="50"/>
      <c r="H39" s="50"/>
      <c r="I39" s="50"/>
      <c r="J39" s="50"/>
      <c r="K39" s="50"/>
      <c r="L39" s="50"/>
      <c r="M39" s="50"/>
      <c r="GO39" s="3">
        <f>SUM(GO14:GO38)</f>
        <v>0</v>
      </c>
      <c r="GP39" s="3">
        <f>SUM(GP14:GP38)</f>
        <v>52</v>
      </c>
      <c r="GQ39" s="3">
        <f>SUM(GQ14:GQ38)</f>
        <v>52</v>
      </c>
      <c r="GR39" s="3">
        <f>SUM(GR14:GR38)</f>
        <v>0</v>
      </c>
      <c r="GS39" s="82"/>
    </row>
    <row r="40" spans="2:201" ht="37.5" customHeight="1">
      <c r="B40" s="51" t="s">
        <v>754</v>
      </c>
      <c r="C40" s="51" t="s">
        <v>778</v>
      </c>
      <c r="D40" s="107">
        <f t="shared" si="24"/>
        <v>0</v>
      </c>
      <c r="E40" s="52">
        <f>(GC17+GF17+GI17+GL17+GO17+GR17)/6</f>
        <v>0</v>
      </c>
      <c r="F40" s="50"/>
      <c r="G40" s="50"/>
      <c r="H40" s="50"/>
      <c r="I40" s="50"/>
      <c r="J40" s="50"/>
      <c r="K40" s="50"/>
      <c r="L40" s="50"/>
      <c r="M40" s="50"/>
      <c r="GO40" s="10">
        <f t="shared" ref="GO40:GR40" si="25">GO39/25%</f>
        <v>0</v>
      </c>
      <c r="GP40" s="31">
        <f t="shared" si="25"/>
        <v>208</v>
      </c>
      <c r="GQ40" s="10">
        <f t="shared" si="25"/>
        <v>208</v>
      </c>
      <c r="GR40" s="10">
        <f t="shared" si="25"/>
        <v>0</v>
      </c>
      <c r="GS40" s="84"/>
    </row>
    <row r="41" spans="2:201">
      <c r="B41" s="51"/>
      <c r="C41" s="51"/>
      <c r="D41" s="56">
        <f>SUM(D38:D40)</f>
        <v>2</v>
      </c>
      <c r="E41" s="57">
        <f>SUM(E38:E40)</f>
        <v>100</v>
      </c>
      <c r="F41" s="50"/>
      <c r="G41" s="50"/>
      <c r="H41" s="50"/>
      <c r="I41" s="50"/>
      <c r="J41" s="50"/>
      <c r="K41" s="50"/>
      <c r="L41" s="50"/>
      <c r="M41" s="50"/>
    </row>
    <row r="47" spans="2:201" ht="30" customHeight="1"/>
  </sheetData>
  <mergeCells count="162">
    <mergeCell ref="AJ11:AL11"/>
    <mergeCell ref="HU2:HV2"/>
    <mergeCell ref="L33:M33"/>
    <mergeCell ref="B19:E19"/>
    <mergeCell ref="D24:E24"/>
    <mergeCell ref="F24:G24"/>
    <mergeCell ref="H24:I24"/>
    <mergeCell ref="F33:G33"/>
    <mergeCell ref="D33:E33"/>
    <mergeCell ref="H33:I33"/>
    <mergeCell ref="J33:K33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DS12:DU12"/>
    <mergeCell ref="DS11:DU11"/>
    <mergeCell ref="DV12:DX12"/>
    <mergeCell ref="CC12:CE12"/>
    <mergeCell ref="DM11:DO11"/>
    <mergeCell ref="A16:B16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A17:B17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J59"/>
  <sheetViews>
    <sheetView zoomScale="90" zoomScaleNormal="90" workbookViewId="0">
      <selection activeCell="E15" sqref="E15:E16"/>
    </sheetView>
  </sheetViews>
  <sheetFormatPr defaultRowHeight="15"/>
  <cols>
    <col min="1" max="1" width="5.5703125" customWidth="1"/>
    <col min="2" max="2" width="30.28515625" customWidth="1"/>
    <col min="11" max="11" width="10.85546875" customWidth="1"/>
    <col min="48" max="48" width="0.140625" customWidth="1"/>
    <col min="49" max="65" width="9.140625" customWidth="1"/>
  </cols>
  <sheetData>
    <row r="1" spans="1:244" ht="15.7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44" ht="15.75">
      <c r="A2" s="8" t="s">
        <v>786</v>
      </c>
      <c r="B2" s="7"/>
      <c r="C2" s="7"/>
      <c r="D2" s="7" t="s">
        <v>1553</v>
      </c>
      <c r="E2" s="7"/>
      <c r="F2" s="7"/>
      <c r="G2" s="15"/>
      <c r="H2" s="15" t="s">
        <v>1552</v>
      </c>
      <c r="I2" s="16"/>
      <c r="J2" s="7"/>
      <c r="K2" s="7"/>
      <c r="L2" s="7" t="s">
        <v>1551</v>
      </c>
      <c r="M2" s="7"/>
      <c r="N2" s="7"/>
      <c r="O2" s="7"/>
      <c r="P2" s="7" t="s">
        <v>1550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ID2" s="151" t="s">
        <v>1472</v>
      </c>
      <c r="IE2" s="151"/>
      <c r="IF2" s="55"/>
      <c r="IG2" s="55"/>
      <c r="IH2" s="55"/>
      <c r="II2" s="55"/>
      <c r="IJ2" s="55"/>
    </row>
    <row r="3" spans="1:244" ht="15.7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5"/>
      <c r="X3" s="15"/>
      <c r="Y3" s="16"/>
      <c r="Z3" s="7"/>
      <c r="AA3" s="7"/>
      <c r="AB3" s="7"/>
      <c r="AC3" s="7"/>
      <c r="AD3" s="7"/>
      <c r="AE3" s="7"/>
      <c r="AF3" s="7"/>
      <c r="ID3" s="55"/>
      <c r="IE3" s="55"/>
      <c r="IF3" s="55"/>
      <c r="IG3" s="55"/>
      <c r="IH3" s="55"/>
      <c r="II3" s="55"/>
      <c r="IJ3" s="55"/>
    </row>
    <row r="4" spans="1:244" ht="15.75">
      <c r="A4" s="101"/>
      <c r="B4" s="156" t="s">
        <v>1543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</row>
    <row r="5" spans="1:244" ht="15.75" customHeight="1">
      <c r="A5" s="89"/>
      <c r="B5" s="89"/>
      <c r="C5" s="166" t="s">
        <v>1532</v>
      </c>
      <c r="D5" s="146"/>
      <c r="E5" s="146"/>
      <c r="F5" s="146"/>
      <c r="G5" s="146"/>
      <c r="H5" s="146"/>
      <c r="I5" s="146"/>
      <c r="J5" s="146"/>
      <c r="K5" s="147"/>
      <c r="L5" s="172" t="s">
        <v>320</v>
      </c>
      <c r="M5" s="173"/>
      <c r="N5" s="173"/>
      <c r="O5" s="173"/>
      <c r="P5" s="173"/>
      <c r="Q5" s="173"/>
      <c r="R5" s="173"/>
      <c r="S5" s="173"/>
      <c r="T5" s="174"/>
      <c r="U5" s="166" t="s">
        <v>865</v>
      </c>
      <c r="V5" s="167"/>
      <c r="W5" s="167"/>
      <c r="X5" s="167"/>
      <c r="Y5" s="167"/>
      <c r="Z5" s="167"/>
      <c r="AA5" s="167"/>
      <c r="AB5" s="167"/>
      <c r="AC5" s="168"/>
      <c r="AD5" s="172" t="s">
        <v>1533</v>
      </c>
      <c r="AE5" s="173"/>
      <c r="AF5" s="173"/>
      <c r="AG5" s="173"/>
      <c r="AH5" s="173"/>
      <c r="AI5" s="173"/>
      <c r="AJ5" s="173"/>
      <c r="AK5" s="173"/>
      <c r="AL5" s="174"/>
      <c r="AM5" s="91" t="s">
        <v>1534</v>
      </c>
      <c r="AN5" s="92"/>
      <c r="AO5" s="92"/>
      <c r="AP5" s="92"/>
      <c r="AQ5" s="92"/>
      <c r="AR5" s="92"/>
      <c r="AS5" s="92"/>
      <c r="AT5" s="92"/>
      <c r="AU5" s="102"/>
      <c r="AV5" s="104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</row>
    <row r="6" spans="1:244" ht="15.75">
      <c r="A6" s="89"/>
      <c r="B6" s="89"/>
      <c r="C6" s="145" t="s">
        <v>87</v>
      </c>
      <c r="D6" s="146"/>
      <c r="E6" s="147"/>
      <c r="F6" s="145" t="s">
        <v>88</v>
      </c>
      <c r="G6" s="146"/>
      <c r="H6" s="147"/>
      <c r="I6" s="145" t="s">
        <v>116</v>
      </c>
      <c r="J6" s="146"/>
      <c r="K6" s="147"/>
      <c r="L6" s="142" t="s">
        <v>1535</v>
      </c>
      <c r="M6" s="143"/>
      <c r="N6" s="144"/>
      <c r="O6" s="142" t="s">
        <v>1536</v>
      </c>
      <c r="P6" s="143"/>
      <c r="Q6" s="144"/>
      <c r="R6" s="142" t="s">
        <v>1080</v>
      </c>
      <c r="S6" s="143"/>
      <c r="T6" s="144"/>
      <c r="U6" s="142" t="s">
        <v>403</v>
      </c>
      <c r="V6" s="140"/>
      <c r="W6" s="141"/>
      <c r="X6" s="142" t="s">
        <v>404</v>
      </c>
      <c r="Y6" s="143"/>
      <c r="Z6" s="144"/>
      <c r="AA6" s="142" t="s">
        <v>405</v>
      </c>
      <c r="AB6" s="143"/>
      <c r="AC6" s="144"/>
      <c r="AD6" s="142" t="s">
        <v>107</v>
      </c>
      <c r="AE6" s="143"/>
      <c r="AF6" s="144"/>
      <c r="AG6" s="142" t="s">
        <v>108</v>
      </c>
      <c r="AH6" s="143"/>
      <c r="AI6" s="144"/>
      <c r="AJ6" s="142" t="s">
        <v>1537</v>
      </c>
      <c r="AK6" s="143"/>
      <c r="AL6" s="144"/>
      <c r="AM6" s="93" t="s">
        <v>380</v>
      </c>
      <c r="AN6" s="94"/>
      <c r="AO6" s="95"/>
      <c r="AP6" s="93" t="s">
        <v>381</v>
      </c>
      <c r="AQ6" s="94"/>
      <c r="AR6" s="95"/>
      <c r="AS6" s="96" t="s">
        <v>382</v>
      </c>
      <c r="AT6" s="94"/>
      <c r="AU6" s="95"/>
    </row>
    <row r="7" spans="1:244" ht="68.25" customHeight="1">
      <c r="A7" s="192" t="s">
        <v>0</v>
      </c>
      <c r="B7" s="192" t="s">
        <v>170</v>
      </c>
      <c r="C7" s="211" t="s">
        <v>1406</v>
      </c>
      <c r="D7" s="212"/>
      <c r="E7" s="213"/>
      <c r="F7" s="211" t="s">
        <v>1409</v>
      </c>
      <c r="G7" s="212"/>
      <c r="H7" s="213"/>
      <c r="I7" s="211" t="s">
        <v>1510</v>
      </c>
      <c r="J7" s="212"/>
      <c r="K7" s="213"/>
      <c r="L7" s="208" t="s">
        <v>1512</v>
      </c>
      <c r="M7" s="209"/>
      <c r="N7" s="210"/>
      <c r="O7" s="208" t="s">
        <v>1513</v>
      </c>
      <c r="P7" s="209"/>
      <c r="Q7" s="210"/>
      <c r="R7" s="208" t="s">
        <v>1443</v>
      </c>
      <c r="S7" s="209"/>
      <c r="T7" s="210"/>
      <c r="U7" s="216" t="s">
        <v>1517</v>
      </c>
      <c r="V7" s="217"/>
      <c r="W7" s="218"/>
      <c r="X7" s="205" t="s">
        <v>1413</v>
      </c>
      <c r="Y7" s="206"/>
      <c r="Z7" s="207"/>
      <c r="AA7" s="205" t="s">
        <v>1531</v>
      </c>
      <c r="AB7" s="206"/>
      <c r="AC7" s="207"/>
      <c r="AD7" s="208" t="s">
        <v>1447</v>
      </c>
      <c r="AE7" s="209"/>
      <c r="AF7" s="210"/>
      <c r="AG7" s="208" t="s">
        <v>1450</v>
      </c>
      <c r="AH7" s="209"/>
      <c r="AI7" s="210"/>
      <c r="AJ7" s="208" t="s">
        <v>1454</v>
      </c>
      <c r="AK7" s="209"/>
      <c r="AL7" s="210"/>
      <c r="AM7" s="211" t="s">
        <v>1458</v>
      </c>
      <c r="AN7" s="212"/>
      <c r="AO7" s="213"/>
      <c r="AP7" s="208" t="s">
        <v>1530</v>
      </c>
      <c r="AQ7" s="209"/>
      <c r="AR7" s="210"/>
      <c r="AS7" s="208" t="s">
        <v>1462</v>
      </c>
      <c r="AT7" s="214"/>
      <c r="AU7" s="215"/>
    </row>
    <row r="8" spans="1:244" ht="102">
      <c r="A8" s="194"/>
      <c r="B8" s="194"/>
      <c r="C8" s="61" t="s">
        <v>255</v>
      </c>
      <c r="D8" s="61" t="s">
        <v>1407</v>
      </c>
      <c r="E8" s="61" t="s">
        <v>1408</v>
      </c>
      <c r="F8" s="61" t="s">
        <v>1410</v>
      </c>
      <c r="G8" s="61" t="s">
        <v>1411</v>
      </c>
      <c r="H8" s="61" t="s">
        <v>1412</v>
      </c>
      <c r="I8" s="61" t="s">
        <v>1439</v>
      </c>
      <c r="J8" s="61" t="s">
        <v>1511</v>
      </c>
      <c r="K8" s="61" t="s">
        <v>1440</v>
      </c>
      <c r="L8" s="30" t="s">
        <v>1468</v>
      </c>
      <c r="M8" s="30" t="s">
        <v>1441</v>
      </c>
      <c r="N8" s="30" t="s">
        <v>1442</v>
      </c>
      <c r="O8" s="30" t="s">
        <v>1514</v>
      </c>
      <c r="P8" s="30" t="s">
        <v>1515</v>
      </c>
      <c r="Q8" s="30" t="s">
        <v>1516</v>
      </c>
      <c r="R8" s="30" t="s">
        <v>293</v>
      </c>
      <c r="S8" s="30" t="s">
        <v>1478</v>
      </c>
      <c r="T8" s="30" t="s">
        <v>295</v>
      </c>
      <c r="U8" s="66" t="s">
        <v>1444</v>
      </c>
      <c r="V8" s="66" t="s">
        <v>1445</v>
      </c>
      <c r="W8" s="97" t="s">
        <v>1446</v>
      </c>
      <c r="X8" s="61" t="s">
        <v>1414</v>
      </c>
      <c r="Y8" s="61" t="s">
        <v>1518</v>
      </c>
      <c r="Z8" s="61" t="s">
        <v>1519</v>
      </c>
      <c r="AA8" s="61" t="s">
        <v>1415</v>
      </c>
      <c r="AB8" s="61" t="s">
        <v>1416</v>
      </c>
      <c r="AC8" s="61" t="s">
        <v>204</v>
      </c>
      <c r="AD8" s="30" t="s">
        <v>1448</v>
      </c>
      <c r="AE8" s="30" t="s">
        <v>1520</v>
      </c>
      <c r="AF8" s="30" t="s">
        <v>1449</v>
      </c>
      <c r="AG8" s="30" t="s">
        <v>1451</v>
      </c>
      <c r="AH8" s="30" t="s">
        <v>1452</v>
      </c>
      <c r="AI8" s="30" t="s">
        <v>1453</v>
      </c>
      <c r="AJ8" s="30" t="s">
        <v>1455</v>
      </c>
      <c r="AK8" s="30" t="s">
        <v>1456</v>
      </c>
      <c r="AL8" s="30" t="s">
        <v>1457</v>
      </c>
      <c r="AM8" s="61" t="s">
        <v>1459</v>
      </c>
      <c r="AN8" s="98" t="s">
        <v>1460</v>
      </c>
      <c r="AO8" s="66" t="s">
        <v>1521</v>
      </c>
      <c r="AP8" s="30" t="s">
        <v>1466</v>
      </c>
      <c r="AQ8" s="30" t="s">
        <v>1465</v>
      </c>
      <c r="AR8" s="30" t="s">
        <v>1461</v>
      </c>
      <c r="AS8" s="30" t="s">
        <v>1464</v>
      </c>
      <c r="AT8" s="30" t="s">
        <v>1522</v>
      </c>
      <c r="AU8" s="30" t="s">
        <v>1463</v>
      </c>
    </row>
    <row r="9" spans="1:244" ht="15.75">
      <c r="A9" s="28">
        <v>1</v>
      </c>
      <c r="B9" s="13" t="s">
        <v>1556</v>
      </c>
      <c r="C9" s="13"/>
      <c r="D9" s="13">
        <v>1</v>
      </c>
      <c r="E9" s="13"/>
      <c r="F9" s="13"/>
      <c r="G9" s="13">
        <v>1</v>
      </c>
      <c r="H9" s="13"/>
      <c r="I9" s="13"/>
      <c r="J9" s="13">
        <v>1</v>
      </c>
      <c r="K9" s="13"/>
      <c r="L9" s="21"/>
      <c r="M9" s="21">
        <v>1</v>
      </c>
      <c r="N9" s="21"/>
      <c r="O9" s="21"/>
      <c r="P9" s="21">
        <v>1</v>
      </c>
      <c r="Q9" s="21"/>
      <c r="R9" s="21"/>
      <c r="S9" s="21"/>
      <c r="T9" s="21">
        <v>1</v>
      </c>
      <c r="U9" s="61"/>
      <c r="V9" s="61"/>
      <c r="W9" s="61">
        <v>1</v>
      </c>
      <c r="X9" s="17"/>
      <c r="Y9" s="17"/>
      <c r="Z9" s="17">
        <v>1</v>
      </c>
      <c r="AA9" s="17"/>
      <c r="AB9" s="17">
        <v>1</v>
      </c>
      <c r="AC9" s="17"/>
      <c r="AD9" s="17"/>
      <c r="AE9" s="17"/>
      <c r="AF9" s="17">
        <v>1</v>
      </c>
      <c r="AG9" s="17"/>
      <c r="AH9" s="17">
        <v>1</v>
      </c>
      <c r="AI9" s="17"/>
      <c r="AJ9" s="17"/>
      <c r="AK9" s="17">
        <v>1</v>
      </c>
      <c r="AL9" s="17"/>
      <c r="AM9" s="17"/>
      <c r="AN9" s="17">
        <v>1</v>
      </c>
      <c r="AO9" s="17"/>
      <c r="AP9" s="17"/>
      <c r="AQ9" s="17">
        <v>1</v>
      </c>
      <c r="AR9" s="17"/>
      <c r="AS9" s="17"/>
      <c r="AT9" s="17">
        <v>1</v>
      </c>
      <c r="AU9" s="17"/>
    </row>
    <row r="10" spans="1:244" ht="15.75">
      <c r="A10" s="2">
        <v>2</v>
      </c>
      <c r="B10" s="1" t="s">
        <v>1555</v>
      </c>
      <c r="C10" s="1"/>
      <c r="D10" s="1">
        <v>1</v>
      </c>
      <c r="E10" s="1"/>
      <c r="F10" s="1"/>
      <c r="G10" s="1"/>
      <c r="H10" s="1">
        <v>1</v>
      </c>
      <c r="I10" s="1"/>
      <c r="J10" s="1"/>
      <c r="K10" s="1">
        <v>1</v>
      </c>
      <c r="L10" s="20"/>
      <c r="M10" s="20">
        <v>1</v>
      </c>
      <c r="N10" s="20"/>
      <c r="O10" s="20"/>
      <c r="P10" s="20">
        <v>1</v>
      </c>
      <c r="Q10" s="20"/>
      <c r="R10" s="20"/>
      <c r="S10" s="20"/>
      <c r="T10" s="20">
        <v>1</v>
      </c>
      <c r="U10" s="61"/>
      <c r="V10" s="17"/>
      <c r="W10" s="17">
        <v>1</v>
      </c>
      <c r="X10" s="4"/>
      <c r="Y10" s="4"/>
      <c r="Z10" s="4">
        <v>1</v>
      </c>
      <c r="AA10" s="4"/>
      <c r="AB10" s="4">
        <v>1</v>
      </c>
      <c r="AC10" s="4"/>
      <c r="AD10" s="4"/>
      <c r="AE10" s="4"/>
      <c r="AF10" s="4">
        <v>1</v>
      </c>
      <c r="AG10" s="4"/>
      <c r="AH10" s="4"/>
      <c r="AI10" s="4">
        <v>1</v>
      </c>
      <c r="AJ10" s="4"/>
      <c r="AK10" s="4">
        <v>1</v>
      </c>
      <c r="AL10" s="4"/>
      <c r="AM10" s="4"/>
      <c r="AN10" s="4"/>
      <c r="AO10" s="4">
        <v>1</v>
      </c>
      <c r="AP10" s="4"/>
      <c r="AQ10" s="4">
        <v>1</v>
      </c>
      <c r="AR10" s="4"/>
      <c r="AS10" s="4"/>
      <c r="AT10" s="4"/>
      <c r="AU10" s="4">
        <v>1</v>
      </c>
    </row>
    <row r="11" spans="1:244" ht="15.75">
      <c r="A11" s="2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0"/>
      <c r="M11" s="20"/>
      <c r="N11" s="20"/>
      <c r="O11" s="20"/>
      <c r="P11" s="20"/>
      <c r="Q11" s="20"/>
      <c r="R11" s="20"/>
      <c r="S11" s="20"/>
      <c r="T11" s="20"/>
      <c r="U11" s="17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244" ht="15.75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0"/>
      <c r="M12" s="20"/>
      <c r="N12" s="20"/>
      <c r="O12" s="20"/>
      <c r="P12" s="20"/>
      <c r="Q12" s="20"/>
      <c r="R12" s="20"/>
      <c r="S12" s="20"/>
      <c r="T12" s="2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244" ht="15.75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0"/>
      <c r="M13" s="20"/>
      <c r="N13" s="20"/>
      <c r="O13" s="20"/>
      <c r="P13" s="20"/>
      <c r="Q13" s="20"/>
      <c r="R13" s="20"/>
      <c r="S13" s="20"/>
      <c r="T13" s="2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44" ht="15.75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0"/>
      <c r="M14" s="20"/>
      <c r="N14" s="20"/>
      <c r="O14" s="20"/>
      <c r="P14" s="20"/>
      <c r="Q14" s="20"/>
      <c r="R14" s="20"/>
      <c r="S14" s="20"/>
      <c r="T14" s="2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44" ht="15.75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  <c r="M15" s="20"/>
      <c r="N15" s="20"/>
      <c r="O15" s="20"/>
      <c r="P15" s="20"/>
      <c r="Q15" s="20"/>
      <c r="R15" s="20"/>
      <c r="S15" s="20"/>
      <c r="T15" s="2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4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20"/>
      <c r="M16" s="20"/>
      <c r="N16" s="20"/>
      <c r="O16" s="20"/>
      <c r="P16" s="20"/>
      <c r="Q16" s="20"/>
      <c r="R16" s="20"/>
      <c r="S16" s="20"/>
      <c r="T16" s="2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20"/>
      <c r="M17" s="20"/>
      <c r="N17" s="20"/>
      <c r="O17" s="20"/>
      <c r="P17" s="20"/>
      <c r="Q17" s="20"/>
      <c r="R17" s="20"/>
      <c r="S17" s="20"/>
      <c r="T17" s="2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20"/>
      <c r="M18" s="20"/>
      <c r="N18" s="20"/>
      <c r="O18" s="20"/>
      <c r="P18" s="20"/>
      <c r="Q18" s="20"/>
      <c r="R18" s="20"/>
      <c r="S18" s="20"/>
      <c r="T18" s="2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20"/>
      <c r="M19" s="20"/>
      <c r="N19" s="20"/>
      <c r="O19" s="20"/>
      <c r="P19" s="20"/>
      <c r="Q19" s="20"/>
      <c r="R19" s="20"/>
      <c r="S19" s="20"/>
      <c r="T19" s="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20"/>
      <c r="M20" s="20"/>
      <c r="N20" s="20"/>
      <c r="O20" s="20"/>
      <c r="P20" s="20"/>
      <c r="Q20" s="20"/>
      <c r="R20" s="20"/>
      <c r="S20" s="20"/>
      <c r="T20" s="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20"/>
      <c r="M21" s="20"/>
      <c r="N21" s="20"/>
      <c r="O21" s="20"/>
      <c r="P21" s="20"/>
      <c r="Q21" s="20"/>
      <c r="R21" s="20"/>
      <c r="S21" s="20"/>
      <c r="T21" s="2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0"/>
      <c r="M22" s="20"/>
      <c r="N22" s="20"/>
      <c r="O22" s="20"/>
      <c r="P22" s="20"/>
      <c r="Q22" s="20"/>
      <c r="R22" s="20"/>
      <c r="S22" s="20"/>
      <c r="T22" s="2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20"/>
      <c r="M23" s="20"/>
      <c r="N23" s="20"/>
      <c r="O23" s="20"/>
      <c r="P23" s="20"/>
      <c r="Q23" s="20"/>
      <c r="R23" s="20"/>
      <c r="S23" s="20"/>
      <c r="T23" s="2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20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0"/>
      <c r="M25" s="20"/>
      <c r="N25" s="20"/>
      <c r="O25" s="20"/>
      <c r="P25" s="20"/>
      <c r="Q25" s="20"/>
      <c r="R25" s="20"/>
      <c r="S25" s="20"/>
      <c r="T25" s="2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0"/>
      <c r="M26" s="20"/>
      <c r="N26" s="20"/>
      <c r="O26" s="20"/>
      <c r="P26" s="20"/>
      <c r="Q26" s="20"/>
      <c r="R26" s="20"/>
      <c r="S26" s="20"/>
      <c r="T26" s="2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20"/>
      <c r="M27" s="20"/>
      <c r="N27" s="20"/>
      <c r="O27" s="20"/>
      <c r="P27" s="20"/>
      <c r="Q27" s="20"/>
      <c r="R27" s="20"/>
      <c r="S27" s="20"/>
      <c r="T27" s="2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20"/>
      <c r="M28" s="20"/>
      <c r="N28" s="20"/>
      <c r="O28" s="20"/>
      <c r="P28" s="20"/>
      <c r="Q28" s="20"/>
      <c r="R28" s="20"/>
      <c r="S28" s="20"/>
      <c r="T28" s="2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0"/>
      <c r="M29" s="20"/>
      <c r="N29" s="20"/>
      <c r="O29" s="20"/>
      <c r="P29" s="20"/>
      <c r="Q29" s="20"/>
      <c r="R29" s="20"/>
      <c r="S29" s="20"/>
      <c r="T29" s="2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0"/>
      <c r="M30" s="20"/>
      <c r="N30" s="20"/>
      <c r="O30" s="20"/>
      <c r="P30" s="20"/>
      <c r="Q30" s="20"/>
      <c r="R30" s="20"/>
      <c r="S30" s="20"/>
      <c r="T30" s="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>
      <c r="A32" s="3">
        <v>24</v>
      </c>
      <c r="B32" s="4"/>
      <c r="C32" s="4" t="s">
        <v>1472</v>
      </c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11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113">
      <c r="A34" s="110" t="s">
        <v>171</v>
      </c>
      <c r="B34" s="111"/>
      <c r="C34" s="3">
        <v>0</v>
      </c>
      <c r="D34" s="3">
        <f t="shared" ref="D34:AU34" si="0">D9+D10+D11+D12+D13+D14+D15+D16+D17+D18+D19+D20+D21+D22+D23+D24+D25+D26+D27+D28+D29+D30+D31+D32+D33</f>
        <v>2</v>
      </c>
      <c r="E34" s="3">
        <f t="shared" si="0"/>
        <v>0</v>
      </c>
      <c r="F34" s="3">
        <f t="shared" si="0"/>
        <v>0</v>
      </c>
      <c r="G34" s="3">
        <f t="shared" si="0"/>
        <v>1</v>
      </c>
      <c r="H34" s="3">
        <f t="shared" si="0"/>
        <v>1</v>
      </c>
      <c r="I34" s="3">
        <f t="shared" si="0"/>
        <v>0</v>
      </c>
      <c r="J34" s="3">
        <f t="shared" si="0"/>
        <v>1</v>
      </c>
      <c r="K34" s="3">
        <f t="shared" si="0"/>
        <v>1</v>
      </c>
      <c r="L34" s="3">
        <f t="shared" si="0"/>
        <v>0</v>
      </c>
      <c r="M34" s="3">
        <f t="shared" si="0"/>
        <v>2</v>
      </c>
      <c r="N34" s="3">
        <f t="shared" si="0"/>
        <v>0</v>
      </c>
      <c r="O34" s="3">
        <f t="shared" si="0"/>
        <v>0</v>
      </c>
      <c r="P34" s="3">
        <f t="shared" si="0"/>
        <v>2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2</v>
      </c>
      <c r="U34" s="3">
        <f t="shared" si="0"/>
        <v>0</v>
      </c>
      <c r="V34" s="3">
        <f t="shared" si="0"/>
        <v>0</v>
      </c>
      <c r="W34" s="3">
        <f t="shared" si="0"/>
        <v>2</v>
      </c>
      <c r="X34" s="3">
        <f t="shared" si="0"/>
        <v>0</v>
      </c>
      <c r="Y34" s="3">
        <f t="shared" si="0"/>
        <v>0</v>
      </c>
      <c r="Z34" s="3">
        <f t="shared" si="0"/>
        <v>2</v>
      </c>
      <c r="AA34" s="3">
        <f t="shared" si="0"/>
        <v>0</v>
      </c>
      <c r="AB34" s="3">
        <f t="shared" si="0"/>
        <v>2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2</v>
      </c>
      <c r="AG34" s="3">
        <f t="shared" si="0"/>
        <v>0</v>
      </c>
      <c r="AH34" s="3">
        <f t="shared" si="0"/>
        <v>1</v>
      </c>
      <c r="AI34" s="3">
        <f t="shared" si="0"/>
        <v>1</v>
      </c>
      <c r="AJ34" s="3">
        <f t="shared" si="0"/>
        <v>0</v>
      </c>
      <c r="AK34" s="3">
        <f t="shared" si="0"/>
        <v>2</v>
      </c>
      <c r="AL34" s="3">
        <f t="shared" si="0"/>
        <v>0</v>
      </c>
      <c r="AM34" s="3">
        <f t="shared" si="0"/>
        <v>0</v>
      </c>
      <c r="AN34" s="3">
        <f t="shared" si="0"/>
        <v>1</v>
      </c>
      <c r="AO34" s="3">
        <f t="shared" si="0"/>
        <v>1</v>
      </c>
      <c r="AP34" s="3">
        <f t="shared" si="0"/>
        <v>0</v>
      </c>
      <c r="AQ34" s="3">
        <f t="shared" si="0"/>
        <v>2</v>
      </c>
      <c r="AR34" s="3">
        <f t="shared" si="0"/>
        <v>0</v>
      </c>
      <c r="AS34" s="3">
        <f t="shared" si="0"/>
        <v>0</v>
      </c>
      <c r="AT34" s="3">
        <f t="shared" si="0"/>
        <v>1</v>
      </c>
      <c r="AU34" s="3">
        <f t="shared" si="0"/>
        <v>1</v>
      </c>
    </row>
    <row r="35" spans="1:113" ht="52.5" customHeight="1">
      <c r="A35" s="112" t="s">
        <v>780</v>
      </c>
      <c r="B35" s="113"/>
      <c r="C35" s="31">
        <f>C34*100/2</f>
        <v>0</v>
      </c>
      <c r="D35" s="31">
        <f t="shared" ref="D35:AU35" si="1">D34*100/2</f>
        <v>100</v>
      </c>
      <c r="E35" s="31">
        <f t="shared" si="1"/>
        <v>0</v>
      </c>
      <c r="F35" s="31">
        <f t="shared" si="1"/>
        <v>0</v>
      </c>
      <c r="G35" s="31">
        <f t="shared" si="1"/>
        <v>50</v>
      </c>
      <c r="H35" s="31">
        <f t="shared" si="1"/>
        <v>50</v>
      </c>
      <c r="I35" s="31">
        <f t="shared" si="1"/>
        <v>0</v>
      </c>
      <c r="J35" s="31">
        <f t="shared" si="1"/>
        <v>50</v>
      </c>
      <c r="K35" s="31">
        <f t="shared" si="1"/>
        <v>50</v>
      </c>
      <c r="L35" s="31">
        <f t="shared" si="1"/>
        <v>0</v>
      </c>
      <c r="M35" s="31">
        <f t="shared" si="1"/>
        <v>100</v>
      </c>
      <c r="N35" s="31">
        <f t="shared" si="1"/>
        <v>0</v>
      </c>
      <c r="O35" s="31">
        <f t="shared" si="1"/>
        <v>0</v>
      </c>
      <c r="P35" s="31">
        <f t="shared" si="1"/>
        <v>100</v>
      </c>
      <c r="Q35" s="31">
        <f t="shared" si="1"/>
        <v>0</v>
      </c>
      <c r="R35" s="31">
        <f t="shared" si="1"/>
        <v>0</v>
      </c>
      <c r="S35" s="31">
        <f t="shared" si="1"/>
        <v>0</v>
      </c>
      <c r="T35" s="31">
        <f t="shared" si="1"/>
        <v>100</v>
      </c>
      <c r="U35" s="31">
        <f t="shared" si="1"/>
        <v>0</v>
      </c>
      <c r="V35" s="31">
        <f t="shared" si="1"/>
        <v>0</v>
      </c>
      <c r="W35" s="31">
        <f t="shared" si="1"/>
        <v>100</v>
      </c>
      <c r="X35" s="31">
        <f t="shared" si="1"/>
        <v>0</v>
      </c>
      <c r="Y35" s="31">
        <f t="shared" si="1"/>
        <v>0</v>
      </c>
      <c r="Z35" s="31">
        <f t="shared" si="1"/>
        <v>100</v>
      </c>
      <c r="AA35" s="31">
        <f t="shared" si="1"/>
        <v>0</v>
      </c>
      <c r="AB35" s="31">
        <f t="shared" si="1"/>
        <v>100</v>
      </c>
      <c r="AC35" s="31">
        <f t="shared" si="1"/>
        <v>0</v>
      </c>
      <c r="AD35" s="31">
        <f t="shared" si="1"/>
        <v>0</v>
      </c>
      <c r="AE35" s="31">
        <f t="shared" si="1"/>
        <v>0</v>
      </c>
      <c r="AF35" s="31">
        <f t="shared" si="1"/>
        <v>100</v>
      </c>
      <c r="AG35" s="31">
        <f t="shared" si="1"/>
        <v>0</v>
      </c>
      <c r="AH35" s="31">
        <f t="shared" si="1"/>
        <v>50</v>
      </c>
      <c r="AI35" s="31">
        <f t="shared" si="1"/>
        <v>50</v>
      </c>
      <c r="AJ35" s="31">
        <f t="shared" si="1"/>
        <v>0</v>
      </c>
      <c r="AK35" s="31">
        <f t="shared" si="1"/>
        <v>100</v>
      </c>
      <c r="AL35" s="31">
        <f t="shared" si="1"/>
        <v>0</v>
      </c>
      <c r="AM35" s="31">
        <f t="shared" si="1"/>
        <v>0</v>
      </c>
      <c r="AN35" s="31">
        <f t="shared" si="1"/>
        <v>50</v>
      </c>
      <c r="AO35" s="31">
        <f t="shared" si="1"/>
        <v>50</v>
      </c>
      <c r="AP35" s="31">
        <f t="shared" si="1"/>
        <v>0</v>
      </c>
      <c r="AQ35" s="31">
        <f t="shared" si="1"/>
        <v>100</v>
      </c>
      <c r="AR35" s="31">
        <f t="shared" si="1"/>
        <v>0</v>
      </c>
      <c r="AS35" s="31">
        <f t="shared" si="1"/>
        <v>0</v>
      </c>
      <c r="AT35" s="31">
        <f t="shared" si="1"/>
        <v>50</v>
      </c>
      <c r="AU35" s="31">
        <f t="shared" si="1"/>
        <v>50</v>
      </c>
    </row>
    <row r="36" spans="1:113">
      <c r="DG36" s="3"/>
      <c r="DH36" s="10"/>
      <c r="DI36" s="10"/>
    </row>
    <row r="37" spans="1:113">
      <c r="B37" s="163" t="s">
        <v>1387</v>
      </c>
      <c r="C37" s="163"/>
      <c r="D37" s="163"/>
      <c r="E37" s="163"/>
      <c r="F37" s="50"/>
      <c r="G37" s="50"/>
      <c r="H37" s="50"/>
      <c r="I37" s="50"/>
      <c r="J37" s="50"/>
      <c r="K37" s="50"/>
      <c r="L37" s="50"/>
      <c r="M37" s="50"/>
      <c r="DG37" s="10"/>
    </row>
    <row r="38" spans="1:113">
      <c r="B38" s="51" t="s">
        <v>751</v>
      </c>
      <c r="C38" s="43" t="s">
        <v>774</v>
      </c>
      <c r="D38" s="43">
        <f>(C34+F34+I34)/3</f>
        <v>0</v>
      </c>
      <c r="E38" s="52">
        <f>(C35+F35+I35)/3</f>
        <v>0</v>
      </c>
      <c r="F38" s="50"/>
      <c r="G38" s="50"/>
      <c r="H38" s="50"/>
      <c r="I38" s="50"/>
      <c r="J38" s="50"/>
      <c r="K38" s="50"/>
      <c r="L38" s="50"/>
      <c r="M38" s="50"/>
    </row>
    <row r="39" spans="1:113">
      <c r="B39" s="51" t="s">
        <v>753</v>
      </c>
      <c r="C39" s="43" t="s">
        <v>774</v>
      </c>
      <c r="D39" s="43">
        <f>(D34+G34+J34)/3</f>
        <v>1.3333333333333333</v>
      </c>
      <c r="E39" s="52">
        <f>(D35+G35+J35)/3</f>
        <v>66.666666666666671</v>
      </c>
      <c r="F39" s="50"/>
      <c r="G39" s="50"/>
      <c r="H39" s="50"/>
      <c r="I39" s="50"/>
      <c r="J39" s="50"/>
      <c r="K39" s="50"/>
      <c r="L39" s="50"/>
      <c r="M39" s="50"/>
    </row>
    <row r="40" spans="1:113">
      <c r="B40" s="51" t="s">
        <v>754</v>
      </c>
      <c r="C40" s="43" t="s">
        <v>774</v>
      </c>
      <c r="D40" s="43">
        <f>(E34+H34+K34)/3</f>
        <v>0.66666666666666663</v>
      </c>
      <c r="E40" s="52">
        <f>(E35+H35+K35)/3</f>
        <v>33.333333333333336</v>
      </c>
      <c r="F40" s="50"/>
      <c r="G40" s="50"/>
      <c r="H40" s="50"/>
      <c r="I40" s="50"/>
      <c r="J40" s="50"/>
      <c r="K40" s="50"/>
      <c r="L40" s="50"/>
      <c r="M40" s="50"/>
    </row>
    <row r="41" spans="1:113">
      <c r="B41" s="53"/>
      <c r="C41" s="90"/>
      <c r="D41" s="54">
        <f>D38+D39+D40</f>
        <v>2</v>
      </c>
      <c r="E41" s="99">
        <f>E38+E39+E40</f>
        <v>100</v>
      </c>
      <c r="F41" s="50"/>
      <c r="G41" s="50"/>
      <c r="H41" s="50"/>
      <c r="I41" s="50"/>
      <c r="J41" s="50"/>
      <c r="K41" s="50"/>
      <c r="L41" s="50"/>
      <c r="M41" s="50"/>
    </row>
    <row r="42" spans="1:113" ht="15" customHeight="1">
      <c r="B42" s="51"/>
      <c r="C42" s="43"/>
      <c r="D42" s="197" t="s">
        <v>1472</v>
      </c>
      <c r="E42" s="197"/>
      <c r="F42" s="50"/>
      <c r="G42" s="50"/>
      <c r="H42" s="50"/>
      <c r="I42" s="50"/>
    </row>
    <row r="43" spans="1:113">
      <c r="B43" s="51" t="s">
        <v>751</v>
      </c>
      <c r="C43" s="43" t="s">
        <v>775</v>
      </c>
      <c r="D43" s="43">
        <f>(L34+O34+R34)/3</f>
        <v>0</v>
      </c>
      <c r="E43" s="52">
        <f>(L35+O35+R35)/3</f>
        <v>0</v>
      </c>
      <c r="F43" s="55"/>
      <c r="G43" s="55"/>
      <c r="H43" s="55"/>
      <c r="I43" s="55"/>
    </row>
    <row r="44" spans="1:113">
      <c r="B44" s="51" t="s">
        <v>753</v>
      </c>
      <c r="C44" s="43" t="s">
        <v>775</v>
      </c>
      <c r="D44" s="43">
        <f>(M34+P34+S34)/3</f>
        <v>1.3333333333333333</v>
      </c>
      <c r="E44" s="52">
        <f>(M35+P35+S35)/3</f>
        <v>66.666666666666671</v>
      </c>
      <c r="F44" s="55"/>
      <c r="G44" s="55"/>
      <c r="H44" s="55"/>
      <c r="I44" s="55"/>
    </row>
    <row r="45" spans="1:113">
      <c r="B45" s="51" t="s">
        <v>754</v>
      </c>
      <c r="C45" s="43" t="s">
        <v>775</v>
      </c>
      <c r="D45" s="43">
        <f>(N34+Q34+T34)/3</f>
        <v>0.66666666666666663</v>
      </c>
      <c r="E45" s="52">
        <f>(N35+Q35+T35)/3</f>
        <v>33.333333333333336</v>
      </c>
      <c r="F45" s="55"/>
      <c r="G45" s="55"/>
      <c r="H45" s="55"/>
      <c r="I45" s="55"/>
    </row>
    <row r="46" spans="1:113">
      <c r="B46" s="51"/>
      <c r="C46" s="43"/>
      <c r="D46" s="56">
        <f>D43+D44+D45</f>
        <v>2</v>
      </c>
      <c r="E46" s="100">
        <f>E43+E44+E45</f>
        <v>100</v>
      </c>
      <c r="F46" s="58"/>
      <c r="G46" s="58"/>
      <c r="H46" s="58"/>
      <c r="I46" s="58"/>
    </row>
    <row r="47" spans="1:113">
      <c r="B47" s="51" t="s">
        <v>751</v>
      </c>
      <c r="C47" s="43" t="s">
        <v>776</v>
      </c>
      <c r="D47" s="59">
        <f>(U34+X34+AA34)/3</f>
        <v>0</v>
      </c>
      <c r="E47" s="52">
        <f>(U35+X35+AA35)/3</f>
        <v>0</v>
      </c>
      <c r="F47" s="50"/>
      <c r="G47" s="50"/>
      <c r="H47" s="50"/>
      <c r="I47" s="50"/>
      <c r="J47" s="50"/>
      <c r="K47" s="50"/>
      <c r="L47" s="50"/>
      <c r="M47" s="50"/>
    </row>
    <row r="48" spans="1:113">
      <c r="B48" s="51" t="s">
        <v>753</v>
      </c>
      <c r="C48" s="43" t="s">
        <v>776</v>
      </c>
      <c r="D48" s="59">
        <f>(V34+Y34+AB34)/3</f>
        <v>0.66666666666666663</v>
      </c>
      <c r="E48" s="52">
        <f>(V35+Y35+AB35)/3</f>
        <v>33.333333333333336</v>
      </c>
      <c r="F48" s="50"/>
      <c r="G48" s="50"/>
      <c r="H48" s="50"/>
      <c r="I48" s="50"/>
      <c r="J48" s="50"/>
      <c r="K48" s="50"/>
      <c r="L48" s="50"/>
      <c r="M48" s="50"/>
    </row>
    <row r="49" spans="2:13">
      <c r="B49" s="51" t="s">
        <v>754</v>
      </c>
      <c r="C49" s="43" t="s">
        <v>776</v>
      </c>
      <c r="D49" s="59">
        <f>(W34+Z34+AC34)/3</f>
        <v>1.3333333333333333</v>
      </c>
      <c r="E49" s="52">
        <f>(W35+Z35+AC35)/3</f>
        <v>66.666666666666671</v>
      </c>
      <c r="F49" s="50"/>
      <c r="G49" s="50"/>
      <c r="H49" s="50"/>
      <c r="I49" s="50"/>
      <c r="J49" s="50"/>
      <c r="K49" s="50"/>
      <c r="L49" s="50"/>
      <c r="M49" s="50"/>
    </row>
    <row r="50" spans="2:13">
      <c r="B50" s="53"/>
      <c r="C50" s="90"/>
      <c r="D50" s="57">
        <f>D47+D48+D49</f>
        <v>2</v>
      </c>
      <c r="E50" s="57">
        <f>E47+E48+E49</f>
        <v>100</v>
      </c>
      <c r="F50" s="50"/>
      <c r="G50" s="50"/>
      <c r="H50" s="50"/>
      <c r="I50" s="50"/>
      <c r="J50" s="50"/>
      <c r="K50" s="50"/>
      <c r="L50" s="50"/>
      <c r="M50" s="50"/>
    </row>
    <row r="51" spans="2:13">
      <c r="B51" s="51"/>
      <c r="C51" s="43"/>
      <c r="D51" s="201" t="s">
        <v>1472</v>
      </c>
      <c r="E51" s="202"/>
    </row>
    <row r="52" spans="2:13">
      <c r="B52" s="51" t="s">
        <v>751</v>
      </c>
      <c r="C52" s="43" t="s">
        <v>777</v>
      </c>
      <c r="D52" s="43">
        <f>(AD34+AG34+AJ34)/3</f>
        <v>0</v>
      </c>
      <c r="E52" s="52">
        <f>(AD35+AG35+AJ35)/3</f>
        <v>0</v>
      </c>
    </row>
    <row r="53" spans="2:13">
      <c r="B53" s="51" t="s">
        <v>753</v>
      </c>
      <c r="C53" s="43" t="s">
        <v>777</v>
      </c>
      <c r="D53" s="43">
        <f>(AE34+AH34+AK34)/3</f>
        <v>1</v>
      </c>
      <c r="E53" s="52">
        <f>(AE35+AH35+AK35)/3</f>
        <v>50</v>
      </c>
    </row>
    <row r="54" spans="2:13">
      <c r="B54" s="51" t="s">
        <v>754</v>
      </c>
      <c r="C54" s="43" t="s">
        <v>777</v>
      </c>
      <c r="D54" s="43">
        <f>(AF34+AI34+AL34)/3</f>
        <v>1</v>
      </c>
      <c r="E54" s="52">
        <f>(AF35+AI35+AL35)/3</f>
        <v>50</v>
      </c>
    </row>
    <row r="55" spans="2:13">
      <c r="B55" s="51"/>
      <c r="C55" s="43"/>
      <c r="D55" s="56">
        <f>D52+D53+D54</f>
        <v>2</v>
      </c>
      <c r="E55" s="100">
        <f>E52+E53+E54</f>
        <v>100</v>
      </c>
    </row>
    <row r="56" spans="2:13">
      <c r="B56" s="51" t="s">
        <v>751</v>
      </c>
      <c r="C56" s="43" t="s">
        <v>778</v>
      </c>
      <c r="D56" s="43">
        <f>(AM34+AP34+AS34)/3</f>
        <v>0</v>
      </c>
      <c r="E56" s="52">
        <f>(AM35+AP35+AS35)/3</f>
        <v>0</v>
      </c>
      <c r="F56" s="50"/>
      <c r="G56" s="50"/>
      <c r="H56" s="50"/>
      <c r="I56" s="50"/>
      <c r="J56" s="50"/>
      <c r="K56" s="50"/>
      <c r="L56" s="50"/>
      <c r="M56" s="50"/>
    </row>
    <row r="57" spans="2:13">
      <c r="B57" s="51" t="s">
        <v>753</v>
      </c>
      <c r="C57" s="43" t="s">
        <v>778</v>
      </c>
      <c r="D57" s="43">
        <f>(AN34+AQ34+AT34)/3</f>
        <v>1.3333333333333333</v>
      </c>
      <c r="E57" s="52">
        <f>(AN35+AQ35+AT35)/3</f>
        <v>66.666666666666671</v>
      </c>
      <c r="F57" s="50"/>
      <c r="G57" s="50"/>
      <c r="H57" s="50"/>
      <c r="I57" s="50"/>
      <c r="J57" s="50"/>
      <c r="K57" s="50"/>
      <c r="L57" s="50"/>
      <c r="M57" s="50"/>
    </row>
    <row r="58" spans="2:13">
      <c r="B58" s="51" t="s">
        <v>754</v>
      </c>
      <c r="C58" s="43" t="s">
        <v>778</v>
      </c>
      <c r="D58" s="43">
        <f>(AO34+AR34+AU34)/3</f>
        <v>0.66666666666666663</v>
      </c>
      <c r="E58" s="52">
        <f>(AO35+AR35+AU35)/3</f>
        <v>33.333333333333336</v>
      </c>
      <c r="F58" s="50"/>
      <c r="G58" s="50"/>
      <c r="H58" s="50"/>
      <c r="I58" s="50"/>
      <c r="J58" s="50"/>
      <c r="K58" s="50"/>
      <c r="L58" s="50"/>
      <c r="M58" s="50"/>
    </row>
    <row r="59" spans="2:13">
      <c r="B59" s="51"/>
      <c r="C59" s="51"/>
      <c r="D59" s="56">
        <f>D56+D57+D58</f>
        <v>2</v>
      </c>
      <c r="E59" s="57">
        <f>E56+E57+E58</f>
        <v>100</v>
      </c>
      <c r="F59" s="50"/>
      <c r="G59" s="50"/>
      <c r="H59" s="50"/>
      <c r="I59" s="50"/>
      <c r="J59" s="50"/>
      <c r="K59" s="50"/>
      <c r="L59" s="50"/>
      <c r="M59" s="50"/>
    </row>
  </sheetData>
  <mergeCells count="40">
    <mergeCell ref="I7:K7"/>
    <mergeCell ref="U7:W7"/>
    <mergeCell ref="D51:E51"/>
    <mergeCell ref="A34:B34"/>
    <mergeCell ref="A35:B35"/>
    <mergeCell ref="B37:E37"/>
    <mergeCell ref="D42:E42"/>
    <mergeCell ref="A7:A8"/>
    <mergeCell ref="B7:B8"/>
    <mergeCell ref="C7:E7"/>
    <mergeCell ref="F7:H7"/>
    <mergeCell ref="I6:K6"/>
    <mergeCell ref="O6:Q6"/>
    <mergeCell ref="R6:T6"/>
    <mergeCell ref="B4:AU4"/>
    <mergeCell ref="C6:E6"/>
    <mergeCell ref="F6:H6"/>
    <mergeCell ref="C5:K5"/>
    <mergeCell ref="U6:W6"/>
    <mergeCell ref="X6:Z6"/>
    <mergeCell ref="L6:N6"/>
    <mergeCell ref="U5:AC5"/>
    <mergeCell ref="L5:T5"/>
    <mergeCell ref="AJ6:AL6"/>
    <mergeCell ref="AA6:AC6"/>
    <mergeCell ref="ID2:IE2"/>
    <mergeCell ref="AD6:AF6"/>
    <mergeCell ref="AG6:AI6"/>
    <mergeCell ref="AM7:AO7"/>
    <mergeCell ref="AP7:AR7"/>
    <mergeCell ref="AS7:AU7"/>
    <mergeCell ref="AD7:AF7"/>
    <mergeCell ref="AG7:AI7"/>
    <mergeCell ref="AJ7:AL7"/>
    <mergeCell ref="AD5:AL5"/>
    <mergeCell ref="X7:Z7"/>
    <mergeCell ref="AA7:AC7"/>
    <mergeCell ref="L7:N7"/>
    <mergeCell ref="O7:Q7"/>
    <mergeCell ref="R7:T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W47"/>
  <sheetViews>
    <sheetView topLeftCell="IL11" workbookViewId="0">
      <selection activeCell="IS17" sqref="IS17"/>
    </sheetView>
  </sheetViews>
  <sheetFormatPr defaultRowHeight="15"/>
  <cols>
    <col min="2" max="2" width="25.8554687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>
      <c r="A1" s="6" t="s">
        <v>44</v>
      </c>
      <c r="B1" s="14" t="s">
        <v>1390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75">
      <c r="A2" s="8" t="s">
        <v>788</v>
      </c>
      <c r="B2" s="7"/>
      <c r="C2" s="7" t="s">
        <v>1553</v>
      </c>
      <c r="D2" s="7"/>
      <c r="E2" s="7"/>
      <c r="F2" s="16"/>
      <c r="G2" s="7" t="s">
        <v>1552</v>
      </c>
      <c r="H2" s="7"/>
      <c r="I2" s="7"/>
      <c r="J2" s="7" t="s">
        <v>1551</v>
      </c>
      <c r="K2" s="7"/>
      <c r="L2" s="7"/>
      <c r="M2" s="7"/>
      <c r="N2" s="7" t="s">
        <v>1550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151" t="s">
        <v>1472</v>
      </c>
      <c r="JW2" s="151"/>
    </row>
    <row r="3" spans="1:283" ht="15.75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5"/>
      <c r="JW3" s="55"/>
    </row>
    <row r="4" spans="1:283" ht="18.75">
      <c r="A4" s="192" t="s">
        <v>0</v>
      </c>
      <c r="B4" s="192" t="s">
        <v>170</v>
      </c>
      <c r="C4" s="219" t="s">
        <v>409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19" t="s">
        <v>320</v>
      </c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19" t="s">
        <v>865</v>
      </c>
      <c r="DE4" s="220"/>
      <c r="DF4" s="220"/>
      <c r="DG4" s="220"/>
      <c r="DH4" s="220"/>
      <c r="DI4" s="220"/>
      <c r="DJ4" s="220"/>
      <c r="DK4" s="220"/>
      <c r="DL4" s="220"/>
      <c r="DM4" s="220"/>
      <c r="DN4" s="220"/>
      <c r="DO4" s="220"/>
      <c r="DP4" s="220"/>
      <c r="DQ4" s="220"/>
      <c r="DR4" s="220"/>
      <c r="DS4" s="220"/>
      <c r="DT4" s="220"/>
      <c r="DU4" s="220"/>
      <c r="DV4" s="220"/>
      <c r="DW4" s="220"/>
      <c r="DX4" s="220"/>
      <c r="DY4" s="219" t="s">
        <v>328</v>
      </c>
      <c r="DZ4" s="220"/>
      <c r="EA4" s="220"/>
      <c r="EB4" s="220"/>
      <c r="EC4" s="220"/>
      <c r="ED4" s="220"/>
      <c r="EE4" s="220"/>
      <c r="EF4" s="220"/>
      <c r="EG4" s="220"/>
      <c r="EH4" s="220"/>
      <c r="EI4" s="220"/>
      <c r="EJ4" s="220"/>
      <c r="EK4" s="220"/>
      <c r="EL4" s="220"/>
      <c r="EM4" s="220"/>
      <c r="EN4" s="220"/>
      <c r="EO4" s="220"/>
      <c r="EP4" s="220"/>
      <c r="EQ4" s="220"/>
      <c r="ER4" s="220"/>
      <c r="ES4" s="220"/>
      <c r="ET4" s="220"/>
      <c r="EU4" s="220"/>
      <c r="EV4" s="220"/>
      <c r="EW4" s="220"/>
      <c r="EX4" s="220"/>
      <c r="EY4" s="220"/>
      <c r="EZ4" s="220"/>
      <c r="FA4" s="220"/>
      <c r="FB4" s="220"/>
      <c r="FC4" s="220"/>
      <c r="FD4" s="220"/>
      <c r="FE4" s="220"/>
      <c r="FF4" s="220"/>
      <c r="FG4" s="220"/>
      <c r="FH4" s="220"/>
      <c r="FI4" s="220"/>
      <c r="FJ4" s="220"/>
      <c r="FK4" s="220"/>
      <c r="FL4" s="220"/>
      <c r="FM4" s="220"/>
      <c r="FN4" s="220"/>
      <c r="FO4" s="220"/>
      <c r="FP4" s="220"/>
      <c r="FQ4" s="220"/>
      <c r="FR4" s="220"/>
      <c r="FS4" s="220"/>
      <c r="FT4" s="220"/>
      <c r="FU4" s="220"/>
      <c r="FV4" s="220"/>
      <c r="FW4" s="220"/>
      <c r="FX4" s="220"/>
      <c r="FY4" s="220"/>
      <c r="FZ4" s="220"/>
      <c r="GA4" s="220"/>
      <c r="GB4" s="220"/>
      <c r="GC4" s="220"/>
      <c r="GD4" s="220"/>
      <c r="GE4" s="220"/>
      <c r="GF4" s="220"/>
      <c r="GG4" s="220"/>
      <c r="GH4" s="220"/>
      <c r="GI4" s="220"/>
      <c r="GJ4" s="220"/>
      <c r="GK4" s="220"/>
      <c r="GL4" s="220"/>
      <c r="GM4" s="220"/>
      <c r="GN4" s="220"/>
      <c r="GO4" s="220"/>
      <c r="GP4" s="220"/>
      <c r="GQ4" s="220"/>
      <c r="GR4" s="220"/>
      <c r="GS4" s="220"/>
      <c r="GT4" s="220"/>
      <c r="GU4" s="220"/>
      <c r="GV4" s="220"/>
      <c r="GW4" s="220"/>
      <c r="GX4" s="220"/>
      <c r="GY4" s="220"/>
      <c r="GZ4" s="220"/>
      <c r="HA4" s="220"/>
      <c r="HB4" s="220"/>
      <c r="HC4" s="220"/>
      <c r="HD4" s="220"/>
      <c r="HE4" s="220"/>
      <c r="HF4" s="220"/>
      <c r="HG4" s="220"/>
      <c r="HH4" s="220"/>
      <c r="HI4" s="220"/>
      <c r="HJ4" s="220"/>
      <c r="HK4" s="220"/>
      <c r="HL4" s="220"/>
      <c r="HM4" s="220"/>
      <c r="HN4" s="220"/>
      <c r="HO4" s="220"/>
      <c r="HP4" s="220"/>
      <c r="HQ4" s="220"/>
      <c r="HR4" s="220"/>
      <c r="HS4" s="220"/>
      <c r="HT4" s="220"/>
      <c r="HU4" s="220"/>
      <c r="HV4" s="220"/>
      <c r="HW4" s="220"/>
      <c r="HX4" s="220"/>
      <c r="HY4" s="220"/>
      <c r="HZ4" s="219" t="s">
        <v>1391</v>
      </c>
      <c r="IA4" s="220"/>
      <c r="IB4" s="220"/>
      <c r="IC4" s="220"/>
      <c r="ID4" s="220"/>
      <c r="IE4" s="220"/>
      <c r="IF4" s="220"/>
      <c r="IG4" s="220"/>
      <c r="IH4" s="220"/>
      <c r="II4" s="220"/>
      <c r="IJ4" s="220"/>
      <c r="IK4" s="220"/>
      <c r="IL4" s="220"/>
      <c r="IM4" s="220"/>
      <c r="IN4" s="220"/>
      <c r="IO4" s="220"/>
      <c r="IP4" s="220"/>
      <c r="IQ4" s="220"/>
      <c r="IR4" s="220"/>
      <c r="IS4" s="220"/>
      <c r="IT4" s="220"/>
    </row>
    <row r="5" spans="1:283" ht="15" customHeight="1">
      <c r="A5" s="193"/>
      <c r="B5" s="193"/>
      <c r="C5" s="165" t="s">
        <v>1437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65" t="s">
        <v>410</v>
      </c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56" t="s">
        <v>322</v>
      </c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7" t="s">
        <v>411</v>
      </c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6" t="s">
        <v>377</v>
      </c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65" t="s">
        <v>378</v>
      </c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 t="s">
        <v>329</v>
      </c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58" t="s">
        <v>324</v>
      </c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6" t="s">
        <v>330</v>
      </c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69" t="s">
        <v>331</v>
      </c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1"/>
      <c r="HE5" s="172" t="s">
        <v>43</v>
      </c>
      <c r="HF5" s="173"/>
      <c r="HG5" s="173"/>
      <c r="HH5" s="173"/>
      <c r="HI5" s="173"/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4"/>
      <c r="HZ5" s="156" t="s">
        <v>1541</v>
      </c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  <c r="IV5" s="156"/>
      <c r="IW5" s="156"/>
      <c r="IX5" s="156"/>
      <c r="IY5" s="156"/>
      <c r="IZ5" s="156"/>
      <c r="JA5" s="156"/>
      <c r="JB5" s="156"/>
      <c r="JC5" s="156"/>
    </row>
    <row r="6" spans="1:283" ht="4.1500000000000004" hidden="1" customHeight="1">
      <c r="A6" s="193"/>
      <c r="B6" s="19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</row>
    <row r="7" spans="1:283" ht="16.149999999999999" hidden="1" customHeight="1" thickBot="1">
      <c r="A7" s="193"/>
      <c r="B7" s="19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</row>
    <row r="8" spans="1:283" ht="17.45" hidden="1" customHeight="1" thickBot="1">
      <c r="A8" s="193"/>
      <c r="B8" s="19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</row>
    <row r="9" spans="1:283" ht="18" hidden="1" customHeight="1" thickBot="1">
      <c r="A9" s="193"/>
      <c r="B9" s="19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</row>
    <row r="10" spans="1:283" ht="30" hidden="1" customHeight="1" thickBot="1">
      <c r="A10" s="193"/>
      <c r="B10" s="19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</row>
    <row r="11" spans="1:283" ht="15.75">
      <c r="A11" s="193"/>
      <c r="B11" s="193"/>
      <c r="C11" s="159" t="s">
        <v>122</v>
      </c>
      <c r="D11" s="159" t="s">
        <v>2</v>
      </c>
      <c r="E11" s="159" t="s">
        <v>3</v>
      </c>
      <c r="F11" s="159" t="s">
        <v>123</v>
      </c>
      <c r="G11" s="159" t="s">
        <v>6</v>
      </c>
      <c r="H11" s="159" t="s">
        <v>7</v>
      </c>
      <c r="I11" s="159" t="s">
        <v>124</v>
      </c>
      <c r="J11" s="159"/>
      <c r="K11" s="159"/>
      <c r="L11" s="159" t="s">
        <v>163</v>
      </c>
      <c r="M11" s="159"/>
      <c r="N11" s="159"/>
      <c r="O11" s="159" t="s">
        <v>125</v>
      </c>
      <c r="P11" s="159"/>
      <c r="Q11" s="159"/>
      <c r="R11" s="159" t="s">
        <v>126</v>
      </c>
      <c r="S11" s="159"/>
      <c r="T11" s="159"/>
      <c r="U11" s="159" t="s">
        <v>127</v>
      </c>
      <c r="V11" s="159"/>
      <c r="W11" s="159"/>
      <c r="X11" s="159" t="s">
        <v>128</v>
      </c>
      <c r="Y11" s="159"/>
      <c r="Z11" s="159"/>
      <c r="AA11" s="159" t="s">
        <v>129</v>
      </c>
      <c r="AB11" s="159"/>
      <c r="AC11" s="159"/>
      <c r="AD11" s="159" t="s">
        <v>1238</v>
      </c>
      <c r="AE11" s="159"/>
      <c r="AF11" s="159"/>
      <c r="AG11" s="159" t="s">
        <v>164</v>
      </c>
      <c r="AH11" s="159"/>
      <c r="AI11" s="159"/>
      <c r="AJ11" s="157" t="s">
        <v>130</v>
      </c>
      <c r="AK11" s="157"/>
      <c r="AL11" s="157"/>
      <c r="AM11" s="157" t="s">
        <v>1247</v>
      </c>
      <c r="AN11" s="157"/>
      <c r="AO11" s="157"/>
      <c r="AP11" s="159" t="s">
        <v>131</v>
      </c>
      <c r="AQ11" s="159"/>
      <c r="AR11" s="159"/>
      <c r="AS11" s="159" t="s">
        <v>132</v>
      </c>
      <c r="AT11" s="159"/>
      <c r="AU11" s="159"/>
      <c r="AV11" s="157" t="s">
        <v>133</v>
      </c>
      <c r="AW11" s="157"/>
      <c r="AX11" s="157"/>
      <c r="AY11" s="159" t="s">
        <v>134</v>
      </c>
      <c r="AZ11" s="159"/>
      <c r="BA11" s="159"/>
      <c r="BB11" s="159" t="s">
        <v>135</v>
      </c>
      <c r="BC11" s="159"/>
      <c r="BD11" s="159"/>
      <c r="BE11" s="159" t="s">
        <v>136</v>
      </c>
      <c r="BF11" s="159"/>
      <c r="BG11" s="159"/>
      <c r="BH11" s="159" t="s">
        <v>137</v>
      </c>
      <c r="BI11" s="159"/>
      <c r="BJ11" s="159"/>
      <c r="BK11" s="159" t="s">
        <v>1253</v>
      </c>
      <c r="BL11" s="159"/>
      <c r="BM11" s="159"/>
      <c r="BN11" s="157" t="s">
        <v>138</v>
      </c>
      <c r="BO11" s="157"/>
      <c r="BP11" s="157"/>
      <c r="BQ11" s="157" t="s">
        <v>139</v>
      </c>
      <c r="BR11" s="157"/>
      <c r="BS11" s="157"/>
      <c r="BT11" s="157" t="s">
        <v>140</v>
      </c>
      <c r="BU11" s="157"/>
      <c r="BV11" s="157"/>
      <c r="BW11" s="157" t="s">
        <v>141</v>
      </c>
      <c r="BX11" s="157"/>
      <c r="BY11" s="157"/>
      <c r="BZ11" s="157" t="s">
        <v>142</v>
      </c>
      <c r="CA11" s="157"/>
      <c r="CB11" s="157"/>
      <c r="CC11" s="157" t="s">
        <v>143</v>
      </c>
      <c r="CD11" s="157"/>
      <c r="CE11" s="157"/>
      <c r="CF11" s="157" t="s">
        <v>144</v>
      </c>
      <c r="CG11" s="157"/>
      <c r="CH11" s="157"/>
      <c r="CI11" s="157" t="s">
        <v>145</v>
      </c>
      <c r="CJ11" s="157"/>
      <c r="CK11" s="157"/>
      <c r="CL11" s="157" t="s">
        <v>146</v>
      </c>
      <c r="CM11" s="157"/>
      <c r="CN11" s="157"/>
      <c r="CO11" s="157" t="s">
        <v>165</v>
      </c>
      <c r="CP11" s="157"/>
      <c r="CQ11" s="157"/>
      <c r="CR11" s="157" t="s">
        <v>147</v>
      </c>
      <c r="CS11" s="157"/>
      <c r="CT11" s="157"/>
      <c r="CU11" s="157" t="s">
        <v>148</v>
      </c>
      <c r="CV11" s="157"/>
      <c r="CW11" s="157"/>
      <c r="CX11" s="157" t="s">
        <v>149</v>
      </c>
      <c r="CY11" s="157"/>
      <c r="CZ11" s="157"/>
      <c r="DA11" s="157" t="s">
        <v>150</v>
      </c>
      <c r="DB11" s="157"/>
      <c r="DC11" s="157"/>
      <c r="DD11" s="157" t="s">
        <v>412</v>
      </c>
      <c r="DE11" s="157"/>
      <c r="DF11" s="157"/>
      <c r="DG11" s="157" t="s">
        <v>413</v>
      </c>
      <c r="DH11" s="157"/>
      <c r="DI11" s="157"/>
      <c r="DJ11" s="157" t="s">
        <v>414</v>
      </c>
      <c r="DK11" s="157"/>
      <c r="DL11" s="157"/>
      <c r="DM11" s="157" t="s">
        <v>415</v>
      </c>
      <c r="DN11" s="157"/>
      <c r="DO11" s="157"/>
      <c r="DP11" s="157" t="s">
        <v>416</v>
      </c>
      <c r="DQ11" s="157"/>
      <c r="DR11" s="157"/>
      <c r="DS11" s="157" t="s">
        <v>417</v>
      </c>
      <c r="DT11" s="157"/>
      <c r="DU11" s="157"/>
      <c r="DV11" s="157" t="s">
        <v>418</v>
      </c>
      <c r="DW11" s="157"/>
      <c r="DX11" s="157"/>
      <c r="DY11" s="157" t="s">
        <v>151</v>
      </c>
      <c r="DZ11" s="157"/>
      <c r="EA11" s="157"/>
      <c r="EB11" s="157" t="s">
        <v>152</v>
      </c>
      <c r="EC11" s="157"/>
      <c r="ED11" s="157"/>
      <c r="EE11" s="157" t="s">
        <v>153</v>
      </c>
      <c r="EF11" s="157"/>
      <c r="EG11" s="157"/>
      <c r="EH11" s="157" t="s">
        <v>166</v>
      </c>
      <c r="EI11" s="157"/>
      <c r="EJ11" s="157"/>
      <c r="EK11" s="157" t="s">
        <v>154</v>
      </c>
      <c r="EL11" s="157"/>
      <c r="EM11" s="157"/>
      <c r="EN11" s="157" t="s">
        <v>155</v>
      </c>
      <c r="EO11" s="157"/>
      <c r="EP11" s="157"/>
      <c r="EQ11" s="157" t="s">
        <v>156</v>
      </c>
      <c r="ER11" s="157"/>
      <c r="ES11" s="157"/>
      <c r="ET11" s="157" t="s">
        <v>157</v>
      </c>
      <c r="EU11" s="157"/>
      <c r="EV11" s="157"/>
      <c r="EW11" s="157" t="s">
        <v>158</v>
      </c>
      <c r="EX11" s="157"/>
      <c r="EY11" s="157"/>
      <c r="EZ11" s="157" t="s">
        <v>159</v>
      </c>
      <c r="FA11" s="157"/>
      <c r="FB11" s="157"/>
      <c r="FC11" s="157" t="s">
        <v>160</v>
      </c>
      <c r="FD11" s="157"/>
      <c r="FE11" s="157"/>
      <c r="FF11" s="157" t="s">
        <v>161</v>
      </c>
      <c r="FG11" s="157"/>
      <c r="FH11" s="157"/>
      <c r="FI11" s="157" t="s">
        <v>162</v>
      </c>
      <c r="FJ11" s="157"/>
      <c r="FK11" s="157"/>
      <c r="FL11" s="157" t="s">
        <v>167</v>
      </c>
      <c r="FM11" s="157"/>
      <c r="FN11" s="157"/>
      <c r="FO11" s="157" t="s">
        <v>168</v>
      </c>
      <c r="FP11" s="157"/>
      <c r="FQ11" s="157"/>
      <c r="FR11" s="157" t="s">
        <v>419</v>
      </c>
      <c r="FS11" s="157"/>
      <c r="FT11" s="157"/>
      <c r="FU11" s="157" t="s">
        <v>420</v>
      </c>
      <c r="FV11" s="157"/>
      <c r="FW11" s="157"/>
      <c r="FX11" s="157" t="s">
        <v>421</v>
      </c>
      <c r="FY11" s="157"/>
      <c r="FZ11" s="157"/>
      <c r="GA11" s="157" t="s">
        <v>422</v>
      </c>
      <c r="GB11" s="157"/>
      <c r="GC11" s="157"/>
      <c r="GD11" s="157" t="s">
        <v>423</v>
      </c>
      <c r="GE11" s="157"/>
      <c r="GF11" s="157"/>
      <c r="GG11" s="157" t="s">
        <v>424</v>
      </c>
      <c r="GH11" s="157"/>
      <c r="GI11" s="157"/>
      <c r="GJ11" s="157" t="s">
        <v>1331</v>
      </c>
      <c r="GK11" s="157"/>
      <c r="GL11" s="157"/>
      <c r="GM11" s="157" t="s">
        <v>1332</v>
      </c>
      <c r="GN11" s="157"/>
      <c r="GO11" s="157"/>
      <c r="GP11" s="157" t="s">
        <v>1334</v>
      </c>
      <c r="GQ11" s="157"/>
      <c r="GR11" s="157"/>
      <c r="GS11" s="157" t="s">
        <v>1338</v>
      </c>
      <c r="GT11" s="157"/>
      <c r="GU11" s="157"/>
      <c r="GV11" s="157" t="s">
        <v>1344</v>
      </c>
      <c r="GW11" s="157"/>
      <c r="GX11" s="157"/>
      <c r="GY11" s="157" t="s">
        <v>1345</v>
      </c>
      <c r="GZ11" s="157"/>
      <c r="HA11" s="157"/>
      <c r="HB11" s="157" t="s">
        <v>1349</v>
      </c>
      <c r="HC11" s="157"/>
      <c r="HD11" s="157"/>
      <c r="HE11" s="157" t="s">
        <v>1350</v>
      </c>
      <c r="HF11" s="157"/>
      <c r="HG11" s="157"/>
      <c r="HH11" s="157" t="s">
        <v>1352</v>
      </c>
      <c r="HI11" s="157"/>
      <c r="HJ11" s="157"/>
      <c r="HK11" s="157" t="s">
        <v>1356</v>
      </c>
      <c r="HL11" s="157"/>
      <c r="HM11" s="157"/>
      <c r="HN11" s="157" t="s">
        <v>1358</v>
      </c>
      <c r="HO11" s="157"/>
      <c r="HP11" s="157"/>
      <c r="HQ11" s="157" t="s">
        <v>1361</v>
      </c>
      <c r="HR11" s="157"/>
      <c r="HS11" s="157"/>
      <c r="HT11" s="157" t="s">
        <v>1366</v>
      </c>
      <c r="HU11" s="157"/>
      <c r="HV11" s="157"/>
      <c r="HW11" s="157" t="s">
        <v>1367</v>
      </c>
      <c r="HX11" s="157"/>
      <c r="HY11" s="157"/>
      <c r="HZ11" s="157" t="s">
        <v>425</v>
      </c>
      <c r="IA11" s="157"/>
      <c r="IB11" s="157"/>
      <c r="IC11" s="157" t="s">
        <v>426</v>
      </c>
      <c r="ID11" s="157"/>
      <c r="IE11" s="157"/>
      <c r="IF11" s="157" t="s">
        <v>427</v>
      </c>
      <c r="IG11" s="157"/>
      <c r="IH11" s="157"/>
      <c r="II11" s="157" t="s">
        <v>428</v>
      </c>
      <c r="IJ11" s="157"/>
      <c r="IK11" s="157"/>
      <c r="IL11" s="157" t="s">
        <v>429</v>
      </c>
      <c r="IM11" s="157"/>
      <c r="IN11" s="157"/>
      <c r="IO11" s="157" t="s">
        <v>430</v>
      </c>
      <c r="IP11" s="157"/>
      <c r="IQ11" s="157"/>
      <c r="IR11" s="142" t="s">
        <v>431</v>
      </c>
      <c r="IS11" s="143"/>
      <c r="IT11" s="144"/>
      <c r="IU11" s="81"/>
      <c r="IV11" s="81"/>
      <c r="IW11" s="81"/>
      <c r="IX11" s="81"/>
    </row>
    <row r="12" spans="1:283" ht="91.5" customHeight="1">
      <c r="A12" s="193"/>
      <c r="B12" s="193"/>
      <c r="C12" s="115" t="s">
        <v>1223</v>
      </c>
      <c r="D12" s="115"/>
      <c r="E12" s="115"/>
      <c r="F12" s="108" t="s">
        <v>1226</v>
      </c>
      <c r="G12" s="108"/>
      <c r="H12" s="108"/>
      <c r="I12" s="108" t="s">
        <v>1227</v>
      </c>
      <c r="J12" s="108"/>
      <c r="K12" s="108"/>
      <c r="L12" s="108" t="s">
        <v>1231</v>
      </c>
      <c r="M12" s="108"/>
      <c r="N12" s="108"/>
      <c r="O12" s="108" t="s">
        <v>1232</v>
      </c>
      <c r="P12" s="108"/>
      <c r="Q12" s="108"/>
      <c r="R12" s="108" t="s">
        <v>1233</v>
      </c>
      <c r="S12" s="108"/>
      <c r="T12" s="108"/>
      <c r="U12" s="108" t="s">
        <v>610</v>
      </c>
      <c r="V12" s="108"/>
      <c r="W12" s="108"/>
      <c r="X12" s="108" t="s">
        <v>1384</v>
      </c>
      <c r="Y12" s="108"/>
      <c r="Z12" s="108"/>
      <c r="AA12" s="115" t="s">
        <v>613</v>
      </c>
      <c r="AB12" s="115"/>
      <c r="AC12" s="115"/>
      <c r="AD12" s="115" t="s">
        <v>1239</v>
      </c>
      <c r="AE12" s="115"/>
      <c r="AF12" s="115"/>
      <c r="AG12" s="108" t="s">
        <v>1240</v>
      </c>
      <c r="AH12" s="108"/>
      <c r="AI12" s="108"/>
      <c r="AJ12" s="108" t="s">
        <v>1244</v>
      </c>
      <c r="AK12" s="108"/>
      <c r="AL12" s="108"/>
      <c r="AM12" s="115" t="s">
        <v>1246</v>
      </c>
      <c r="AN12" s="115"/>
      <c r="AO12" s="115"/>
      <c r="AP12" s="108" t="s">
        <v>620</v>
      </c>
      <c r="AQ12" s="108"/>
      <c r="AR12" s="108"/>
      <c r="AS12" s="115" t="s">
        <v>1248</v>
      </c>
      <c r="AT12" s="115"/>
      <c r="AU12" s="115"/>
      <c r="AV12" s="108" t="s">
        <v>1249</v>
      </c>
      <c r="AW12" s="108"/>
      <c r="AX12" s="108"/>
      <c r="AY12" s="108" t="s">
        <v>626</v>
      </c>
      <c r="AZ12" s="108"/>
      <c r="BA12" s="108"/>
      <c r="BB12" s="108" t="s">
        <v>1250</v>
      </c>
      <c r="BC12" s="108"/>
      <c r="BD12" s="108"/>
      <c r="BE12" s="108" t="s">
        <v>1251</v>
      </c>
      <c r="BF12" s="108"/>
      <c r="BG12" s="108"/>
      <c r="BH12" s="108" t="s">
        <v>1252</v>
      </c>
      <c r="BI12" s="108"/>
      <c r="BJ12" s="108"/>
      <c r="BK12" s="108" t="s">
        <v>1258</v>
      </c>
      <c r="BL12" s="108"/>
      <c r="BM12" s="108"/>
      <c r="BN12" s="108" t="s">
        <v>1254</v>
      </c>
      <c r="BO12" s="108"/>
      <c r="BP12" s="108"/>
      <c r="BQ12" s="108" t="s">
        <v>1255</v>
      </c>
      <c r="BR12" s="108"/>
      <c r="BS12" s="108"/>
      <c r="BT12" s="108" t="s">
        <v>641</v>
      </c>
      <c r="BU12" s="108"/>
      <c r="BV12" s="108"/>
      <c r="BW12" s="108" t="s">
        <v>1263</v>
      </c>
      <c r="BX12" s="108"/>
      <c r="BY12" s="108"/>
      <c r="BZ12" s="108" t="s">
        <v>644</v>
      </c>
      <c r="CA12" s="108"/>
      <c r="CB12" s="108"/>
      <c r="CC12" s="108" t="s">
        <v>647</v>
      </c>
      <c r="CD12" s="108"/>
      <c r="CE12" s="108"/>
      <c r="CF12" s="108" t="s">
        <v>1266</v>
      </c>
      <c r="CG12" s="108"/>
      <c r="CH12" s="108"/>
      <c r="CI12" s="108" t="s">
        <v>1270</v>
      </c>
      <c r="CJ12" s="108"/>
      <c r="CK12" s="108"/>
      <c r="CL12" s="108" t="s">
        <v>1271</v>
      </c>
      <c r="CM12" s="108"/>
      <c r="CN12" s="108"/>
      <c r="CO12" s="108" t="s">
        <v>1272</v>
      </c>
      <c r="CP12" s="108"/>
      <c r="CQ12" s="108"/>
      <c r="CR12" s="108" t="s">
        <v>1273</v>
      </c>
      <c r="CS12" s="108"/>
      <c r="CT12" s="108"/>
      <c r="CU12" s="108" t="s">
        <v>1274</v>
      </c>
      <c r="CV12" s="108"/>
      <c r="CW12" s="108"/>
      <c r="CX12" s="108" t="s">
        <v>1275</v>
      </c>
      <c r="CY12" s="108"/>
      <c r="CZ12" s="108"/>
      <c r="DA12" s="108" t="s">
        <v>657</v>
      </c>
      <c r="DB12" s="108"/>
      <c r="DC12" s="108"/>
      <c r="DD12" s="108" t="s">
        <v>1280</v>
      </c>
      <c r="DE12" s="108"/>
      <c r="DF12" s="108"/>
      <c r="DG12" s="108" t="s">
        <v>1281</v>
      </c>
      <c r="DH12" s="108"/>
      <c r="DI12" s="108"/>
      <c r="DJ12" s="108" t="s">
        <v>1285</v>
      </c>
      <c r="DK12" s="108"/>
      <c r="DL12" s="108"/>
      <c r="DM12" s="108" t="s">
        <v>670</v>
      </c>
      <c r="DN12" s="108"/>
      <c r="DO12" s="108"/>
      <c r="DP12" s="108" t="s">
        <v>673</v>
      </c>
      <c r="DQ12" s="108"/>
      <c r="DR12" s="108"/>
      <c r="DS12" s="108" t="s">
        <v>1287</v>
      </c>
      <c r="DT12" s="108"/>
      <c r="DU12" s="108"/>
      <c r="DV12" s="108" t="s">
        <v>647</v>
      </c>
      <c r="DW12" s="108"/>
      <c r="DX12" s="108"/>
      <c r="DY12" s="108" t="s">
        <v>1292</v>
      </c>
      <c r="DZ12" s="108"/>
      <c r="EA12" s="108"/>
      <c r="EB12" s="108" t="s">
        <v>1293</v>
      </c>
      <c r="EC12" s="108"/>
      <c r="ED12" s="108"/>
      <c r="EE12" s="108" t="s">
        <v>682</v>
      </c>
      <c r="EF12" s="108"/>
      <c r="EG12" s="108"/>
      <c r="EH12" s="108" t="s">
        <v>1296</v>
      </c>
      <c r="EI12" s="108"/>
      <c r="EJ12" s="108"/>
      <c r="EK12" s="108" t="s">
        <v>686</v>
      </c>
      <c r="EL12" s="108"/>
      <c r="EM12" s="108"/>
      <c r="EN12" s="108" t="s">
        <v>687</v>
      </c>
      <c r="EO12" s="108"/>
      <c r="EP12" s="108"/>
      <c r="EQ12" s="108" t="s">
        <v>1299</v>
      </c>
      <c r="ER12" s="108"/>
      <c r="ES12" s="108"/>
      <c r="ET12" s="108" t="s">
        <v>1300</v>
      </c>
      <c r="EU12" s="108"/>
      <c r="EV12" s="108"/>
      <c r="EW12" s="108" t="s">
        <v>1301</v>
      </c>
      <c r="EX12" s="108"/>
      <c r="EY12" s="108"/>
      <c r="EZ12" s="108" t="s">
        <v>1302</v>
      </c>
      <c r="FA12" s="108"/>
      <c r="FB12" s="108"/>
      <c r="FC12" s="108" t="s">
        <v>1304</v>
      </c>
      <c r="FD12" s="108"/>
      <c r="FE12" s="108"/>
      <c r="FF12" s="108" t="s">
        <v>1311</v>
      </c>
      <c r="FG12" s="108"/>
      <c r="FH12" s="108"/>
      <c r="FI12" s="108" t="s">
        <v>1308</v>
      </c>
      <c r="FJ12" s="108"/>
      <c r="FK12" s="108"/>
      <c r="FL12" s="108" t="s">
        <v>1309</v>
      </c>
      <c r="FM12" s="108"/>
      <c r="FN12" s="108"/>
      <c r="FO12" s="159" t="s">
        <v>705</v>
      </c>
      <c r="FP12" s="159"/>
      <c r="FQ12" s="159"/>
      <c r="FR12" s="108" t="s">
        <v>1316</v>
      </c>
      <c r="FS12" s="108"/>
      <c r="FT12" s="108"/>
      <c r="FU12" s="108" t="s">
        <v>1318</v>
      </c>
      <c r="FV12" s="108"/>
      <c r="FW12" s="108"/>
      <c r="FX12" s="108" t="s">
        <v>710</v>
      </c>
      <c r="FY12" s="108"/>
      <c r="FZ12" s="108"/>
      <c r="GA12" s="108" t="s">
        <v>1320</v>
      </c>
      <c r="GB12" s="108"/>
      <c r="GC12" s="108"/>
      <c r="GD12" s="108" t="s">
        <v>1322</v>
      </c>
      <c r="GE12" s="108"/>
      <c r="GF12" s="108"/>
      <c r="GG12" s="108" t="s">
        <v>1326</v>
      </c>
      <c r="GH12" s="108"/>
      <c r="GI12" s="108"/>
      <c r="GJ12" s="115" t="s">
        <v>1327</v>
      </c>
      <c r="GK12" s="115"/>
      <c r="GL12" s="115"/>
      <c r="GM12" s="108" t="s">
        <v>718</v>
      </c>
      <c r="GN12" s="108"/>
      <c r="GO12" s="108"/>
      <c r="GP12" s="108" t="s">
        <v>1333</v>
      </c>
      <c r="GQ12" s="108"/>
      <c r="GR12" s="108"/>
      <c r="GS12" s="108" t="s">
        <v>1339</v>
      </c>
      <c r="GT12" s="108"/>
      <c r="GU12" s="108"/>
      <c r="GV12" s="108" t="s">
        <v>1340</v>
      </c>
      <c r="GW12" s="108"/>
      <c r="GX12" s="108"/>
      <c r="GY12" s="108" t="s">
        <v>723</v>
      </c>
      <c r="GZ12" s="108"/>
      <c r="HA12" s="108"/>
      <c r="HB12" s="108" t="s">
        <v>724</v>
      </c>
      <c r="HC12" s="108"/>
      <c r="HD12" s="108"/>
      <c r="HE12" s="108" t="s">
        <v>727</v>
      </c>
      <c r="HF12" s="108"/>
      <c r="HG12" s="108"/>
      <c r="HH12" s="108" t="s">
        <v>1351</v>
      </c>
      <c r="HI12" s="108"/>
      <c r="HJ12" s="108"/>
      <c r="HK12" s="108" t="s">
        <v>1357</v>
      </c>
      <c r="HL12" s="108"/>
      <c r="HM12" s="108"/>
      <c r="HN12" s="108" t="s">
        <v>1359</v>
      </c>
      <c r="HO12" s="108"/>
      <c r="HP12" s="108"/>
      <c r="HQ12" s="108" t="s">
        <v>1362</v>
      </c>
      <c r="HR12" s="108"/>
      <c r="HS12" s="108"/>
      <c r="HT12" s="108" t="s">
        <v>736</v>
      </c>
      <c r="HU12" s="108"/>
      <c r="HV12" s="108"/>
      <c r="HW12" s="108" t="s">
        <v>598</v>
      </c>
      <c r="HX12" s="108"/>
      <c r="HY12" s="108"/>
      <c r="HZ12" s="108" t="s">
        <v>1368</v>
      </c>
      <c r="IA12" s="108"/>
      <c r="IB12" s="108"/>
      <c r="IC12" s="108" t="s">
        <v>1371</v>
      </c>
      <c r="ID12" s="108"/>
      <c r="IE12" s="108"/>
      <c r="IF12" s="108" t="s">
        <v>742</v>
      </c>
      <c r="IG12" s="108"/>
      <c r="IH12" s="108"/>
      <c r="II12" s="108" t="s">
        <v>1375</v>
      </c>
      <c r="IJ12" s="108"/>
      <c r="IK12" s="108"/>
      <c r="IL12" s="108" t="s">
        <v>1376</v>
      </c>
      <c r="IM12" s="108"/>
      <c r="IN12" s="108"/>
      <c r="IO12" s="108" t="s">
        <v>1380</v>
      </c>
      <c r="IP12" s="108"/>
      <c r="IQ12" s="108"/>
      <c r="IR12" s="108" t="s">
        <v>746</v>
      </c>
      <c r="IS12" s="108"/>
      <c r="IT12" s="108"/>
      <c r="IU12" s="83"/>
      <c r="IV12" s="83"/>
      <c r="IW12" s="83"/>
      <c r="IX12" s="83"/>
    </row>
    <row r="13" spans="1:283" ht="131.25" customHeight="1">
      <c r="A13" s="194"/>
      <c r="B13" s="194"/>
      <c r="C13" s="30" t="s">
        <v>791</v>
      </c>
      <c r="D13" s="30" t="s">
        <v>1224</v>
      </c>
      <c r="E13" s="30" t="s">
        <v>1225</v>
      </c>
      <c r="F13" s="30" t="s">
        <v>603</v>
      </c>
      <c r="G13" s="30" t="s">
        <v>604</v>
      </c>
      <c r="H13" s="30" t="s">
        <v>605</v>
      </c>
      <c r="I13" s="30" t="s">
        <v>1228</v>
      </c>
      <c r="J13" s="30" t="s">
        <v>1229</v>
      </c>
      <c r="K13" s="30" t="s">
        <v>1230</v>
      </c>
      <c r="L13" s="30" t="s">
        <v>250</v>
      </c>
      <c r="M13" s="30" t="s">
        <v>606</v>
      </c>
      <c r="N13" s="30" t="s">
        <v>607</v>
      </c>
      <c r="O13" s="30" t="s">
        <v>513</v>
      </c>
      <c r="P13" s="30" t="s">
        <v>608</v>
      </c>
      <c r="Q13" s="30" t="s">
        <v>609</v>
      </c>
      <c r="R13" s="30" t="s">
        <v>193</v>
      </c>
      <c r="S13" s="30" t="s">
        <v>316</v>
      </c>
      <c r="T13" s="30" t="s">
        <v>248</v>
      </c>
      <c r="U13" s="30" t="s">
        <v>610</v>
      </c>
      <c r="V13" s="30" t="s">
        <v>611</v>
      </c>
      <c r="W13" s="30" t="s">
        <v>1234</v>
      </c>
      <c r="X13" s="61" t="s">
        <v>216</v>
      </c>
      <c r="Y13" s="61" t="s">
        <v>612</v>
      </c>
      <c r="Z13" s="61" t="s">
        <v>472</v>
      </c>
      <c r="AA13" s="61" t="s">
        <v>1235</v>
      </c>
      <c r="AB13" s="61" t="s">
        <v>1236</v>
      </c>
      <c r="AC13" s="61" t="s">
        <v>1237</v>
      </c>
      <c r="AD13" s="61" t="s">
        <v>235</v>
      </c>
      <c r="AE13" s="61" t="s">
        <v>526</v>
      </c>
      <c r="AF13" s="61" t="s">
        <v>204</v>
      </c>
      <c r="AG13" s="61" t="s">
        <v>1241</v>
      </c>
      <c r="AH13" s="61" t="s">
        <v>1242</v>
      </c>
      <c r="AI13" s="61" t="s">
        <v>1243</v>
      </c>
      <c r="AJ13" s="61" t="s">
        <v>618</v>
      </c>
      <c r="AK13" s="61" t="s">
        <v>1245</v>
      </c>
      <c r="AL13" s="61" t="s">
        <v>619</v>
      </c>
      <c r="AM13" s="61" t="s">
        <v>615</v>
      </c>
      <c r="AN13" s="61" t="s">
        <v>616</v>
      </c>
      <c r="AO13" s="61" t="s">
        <v>617</v>
      </c>
      <c r="AP13" s="61" t="s">
        <v>620</v>
      </c>
      <c r="AQ13" s="61" t="s">
        <v>621</v>
      </c>
      <c r="AR13" s="61" t="s">
        <v>622</v>
      </c>
      <c r="AS13" s="61" t="s">
        <v>225</v>
      </c>
      <c r="AT13" s="61" t="s">
        <v>462</v>
      </c>
      <c r="AU13" s="61" t="s">
        <v>227</v>
      </c>
      <c r="AV13" s="61" t="s">
        <v>623</v>
      </c>
      <c r="AW13" s="61" t="s">
        <v>624</v>
      </c>
      <c r="AX13" s="61" t="s">
        <v>625</v>
      </c>
      <c r="AY13" s="61" t="s">
        <v>627</v>
      </c>
      <c r="AZ13" s="61" t="s">
        <v>628</v>
      </c>
      <c r="BA13" s="61" t="s">
        <v>629</v>
      </c>
      <c r="BB13" s="61" t="s">
        <v>630</v>
      </c>
      <c r="BC13" s="61" t="s">
        <v>631</v>
      </c>
      <c r="BD13" s="61" t="s">
        <v>632</v>
      </c>
      <c r="BE13" s="61" t="s">
        <v>1398</v>
      </c>
      <c r="BF13" s="61" t="s">
        <v>633</v>
      </c>
      <c r="BG13" s="61" t="s">
        <v>634</v>
      </c>
      <c r="BH13" s="61" t="s">
        <v>635</v>
      </c>
      <c r="BI13" s="61" t="s">
        <v>636</v>
      </c>
      <c r="BJ13" s="61" t="s">
        <v>637</v>
      </c>
      <c r="BK13" s="61" t="s">
        <v>1259</v>
      </c>
      <c r="BL13" s="61" t="s">
        <v>1260</v>
      </c>
      <c r="BM13" s="61" t="s">
        <v>1261</v>
      </c>
      <c r="BN13" s="61" t="s">
        <v>638</v>
      </c>
      <c r="BO13" s="61" t="s">
        <v>639</v>
      </c>
      <c r="BP13" s="61" t="s">
        <v>640</v>
      </c>
      <c r="BQ13" s="30" t="s">
        <v>1255</v>
      </c>
      <c r="BR13" s="30" t="s">
        <v>1256</v>
      </c>
      <c r="BS13" s="30" t="s">
        <v>1257</v>
      </c>
      <c r="BT13" s="61" t="s">
        <v>642</v>
      </c>
      <c r="BU13" s="61" t="s">
        <v>1262</v>
      </c>
      <c r="BV13" s="61" t="s">
        <v>643</v>
      </c>
      <c r="BW13" s="61" t="s">
        <v>552</v>
      </c>
      <c r="BX13" s="61" t="s">
        <v>1264</v>
      </c>
      <c r="BY13" s="61" t="s">
        <v>554</v>
      </c>
      <c r="BZ13" s="61" t="s">
        <v>645</v>
      </c>
      <c r="CA13" s="61" t="s">
        <v>646</v>
      </c>
      <c r="CB13" s="61" t="s">
        <v>1265</v>
      </c>
      <c r="CC13" s="61" t="s">
        <v>647</v>
      </c>
      <c r="CD13" s="61" t="s">
        <v>648</v>
      </c>
      <c r="CE13" s="61" t="s">
        <v>649</v>
      </c>
      <c r="CF13" s="30" t="s">
        <v>1267</v>
      </c>
      <c r="CG13" s="30" t="s">
        <v>1268</v>
      </c>
      <c r="CH13" s="30" t="s">
        <v>1269</v>
      </c>
      <c r="CI13" s="61" t="s">
        <v>200</v>
      </c>
      <c r="CJ13" s="61" t="s">
        <v>650</v>
      </c>
      <c r="CK13" s="61" t="s">
        <v>651</v>
      </c>
      <c r="CL13" s="61" t="s">
        <v>1399</v>
      </c>
      <c r="CM13" s="61" t="s">
        <v>662</v>
      </c>
      <c r="CN13" s="61" t="s">
        <v>663</v>
      </c>
      <c r="CO13" s="61" t="s">
        <v>481</v>
      </c>
      <c r="CP13" s="61" t="s">
        <v>652</v>
      </c>
      <c r="CQ13" s="61" t="s">
        <v>653</v>
      </c>
      <c r="CR13" s="61" t="s">
        <v>654</v>
      </c>
      <c r="CS13" s="61" t="s">
        <v>655</v>
      </c>
      <c r="CT13" s="61" t="s">
        <v>656</v>
      </c>
      <c r="CU13" s="61" t="s">
        <v>614</v>
      </c>
      <c r="CV13" s="61" t="s">
        <v>658</v>
      </c>
      <c r="CW13" s="61" t="s">
        <v>659</v>
      </c>
      <c r="CX13" s="61" t="s">
        <v>660</v>
      </c>
      <c r="CY13" s="61" t="s">
        <v>661</v>
      </c>
      <c r="CZ13" s="61" t="s">
        <v>1276</v>
      </c>
      <c r="DA13" s="30" t="s">
        <v>1277</v>
      </c>
      <c r="DB13" s="30" t="s">
        <v>1278</v>
      </c>
      <c r="DC13" s="30" t="s">
        <v>1279</v>
      </c>
      <c r="DD13" s="61" t="s">
        <v>664</v>
      </c>
      <c r="DE13" s="61" t="s">
        <v>665</v>
      </c>
      <c r="DF13" s="61" t="s">
        <v>666</v>
      </c>
      <c r="DG13" s="61" t="s">
        <v>1282</v>
      </c>
      <c r="DH13" s="61" t="s">
        <v>1283</v>
      </c>
      <c r="DI13" s="61" t="s">
        <v>1284</v>
      </c>
      <c r="DJ13" s="61" t="s">
        <v>667</v>
      </c>
      <c r="DK13" s="61" t="s">
        <v>668</v>
      </c>
      <c r="DL13" s="61" t="s">
        <v>669</v>
      </c>
      <c r="DM13" s="61" t="s">
        <v>670</v>
      </c>
      <c r="DN13" s="61" t="s">
        <v>671</v>
      </c>
      <c r="DO13" s="61" t="s">
        <v>672</v>
      </c>
      <c r="DP13" s="61" t="s">
        <v>673</v>
      </c>
      <c r="DQ13" s="61" t="s">
        <v>674</v>
      </c>
      <c r="DR13" s="61" t="s">
        <v>1286</v>
      </c>
      <c r="DS13" s="61" t="s">
        <v>1288</v>
      </c>
      <c r="DT13" s="61" t="s">
        <v>1289</v>
      </c>
      <c r="DU13" s="61" t="s">
        <v>1290</v>
      </c>
      <c r="DV13" s="61" t="s">
        <v>647</v>
      </c>
      <c r="DW13" s="61" t="s">
        <v>1291</v>
      </c>
      <c r="DX13" s="61" t="s">
        <v>675</v>
      </c>
      <c r="DY13" s="61" t="s">
        <v>676</v>
      </c>
      <c r="DZ13" s="61" t="s">
        <v>677</v>
      </c>
      <c r="EA13" s="61" t="s">
        <v>678</v>
      </c>
      <c r="EB13" s="61" t="s">
        <v>679</v>
      </c>
      <c r="EC13" s="61" t="s">
        <v>680</v>
      </c>
      <c r="ED13" s="61" t="s">
        <v>681</v>
      </c>
      <c r="EE13" s="61" t="s">
        <v>1400</v>
      </c>
      <c r="EF13" s="61" t="s">
        <v>1294</v>
      </c>
      <c r="EG13" s="61" t="s">
        <v>1295</v>
      </c>
      <c r="EH13" s="61" t="s">
        <v>683</v>
      </c>
      <c r="EI13" s="61" t="s">
        <v>684</v>
      </c>
      <c r="EJ13" s="61" t="s">
        <v>685</v>
      </c>
      <c r="EK13" s="61" t="s">
        <v>686</v>
      </c>
      <c r="EL13" s="61" t="s">
        <v>1297</v>
      </c>
      <c r="EM13" s="61" t="s">
        <v>1298</v>
      </c>
      <c r="EN13" s="61" t="s">
        <v>688</v>
      </c>
      <c r="EO13" s="61" t="s">
        <v>689</v>
      </c>
      <c r="EP13" s="61" t="s">
        <v>690</v>
      </c>
      <c r="EQ13" s="61" t="s">
        <v>691</v>
      </c>
      <c r="ER13" s="61" t="s">
        <v>692</v>
      </c>
      <c r="ES13" s="61" t="s">
        <v>693</v>
      </c>
      <c r="ET13" s="61" t="s">
        <v>694</v>
      </c>
      <c r="EU13" s="61" t="s">
        <v>695</v>
      </c>
      <c r="EV13" s="61" t="s">
        <v>696</v>
      </c>
      <c r="EW13" s="61" t="s">
        <v>1401</v>
      </c>
      <c r="EX13" s="61" t="s">
        <v>697</v>
      </c>
      <c r="EY13" s="61" t="s">
        <v>698</v>
      </c>
      <c r="EZ13" s="61" t="s">
        <v>699</v>
      </c>
      <c r="FA13" s="61" t="s">
        <v>700</v>
      </c>
      <c r="FB13" s="61" t="s">
        <v>1303</v>
      </c>
      <c r="FC13" s="61" t="s">
        <v>1305</v>
      </c>
      <c r="FD13" s="61" t="s">
        <v>1306</v>
      </c>
      <c r="FE13" s="61" t="s">
        <v>1307</v>
      </c>
      <c r="FF13" s="30" t="s">
        <v>701</v>
      </c>
      <c r="FG13" s="66" t="s">
        <v>1312</v>
      </c>
      <c r="FH13" s="61" t="s">
        <v>702</v>
      </c>
      <c r="FI13" s="61" t="s">
        <v>193</v>
      </c>
      <c r="FJ13" s="61" t="s">
        <v>316</v>
      </c>
      <c r="FK13" s="61" t="s">
        <v>248</v>
      </c>
      <c r="FL13" s="61" t="s">
        <v>703</v>
      </c>
      <c r="FM13" s="61" t="s">
        <v>704</v>
      </c>
      <c r="FN13" s="61" t="s">
        <v>1310</v>
      </c>
      <c r="FO13" s="61" t="s">
        <v>1313</v>
      </c>
      <c r="FP13" s="61" t="s">
        <v>1314</v>
      </c>
      <c r="FQ13" s="61" t="s">
        <v>1315</v>
      </c>
      <c r="FR13" s="61" t="s">
        <v>706</v>
      </c>
      <c r="FS13" s="61" t="s">
        <v>707</v>
      </c>
      <c r="FT13" s="61" t="s">
        <v>1317</v>
      </c>
      <c r="FU13" s="61" t="s">
        <v>708</v>
      </c>
      <c r="FV13" s="61" t="s">
        <v>709</v>
      </c>
      <c r="FW13" s="61" t="s">
        <v>1319</v>
      </c>
      <c r="FX13" s="61" t="s">
        <v>1389</v>
      </c>
      <c r="FY13" s="61" t="s">
        <v>711</v>
      </c>
      <c r="FZ13" s="61" t="s">
        <v>712</v>
      </c>
      <c r="GA13" s="61" t="s">
        <v>713</v>
      </c>
      <c r="GB13" s="61" t="s">
        <v>714</v>
      </c>
      <c r="GC13" s="61" t="s">
        <v>1321</v>
      </c>
      <c r="GD13" s="30" t="s">
        <v>1323</v>
      </c>
      <c r="GE13" s="30" t="s">
        <v>1324</v>
      </c>
      <c r="GF13" s="30" t="s">
        <v>1325</v>
      </c>
      <c r="GG13" s="61" t="s">
        <v>715</v>
      </c>
      <c r="GH13" s="61" t="s">
        <v>716</v>
      </c>
      <c r="GI13" s="61" t="s">
        <v>717</v>
      </c>
      <c r="GJ13" s="61" t="s">
        <v>1328</v>
      </c>
      <c r="GK13" s="61" t="s">
        <v>1329</v>
      </c>
      <c r="GL13" s="61" t="s">
        <v>1330</v>
      </c>
      <c r="GM13" s="61" t="s">
        <v>718</v>
      </c>
      <c r="GN13" s="61" t="s">
        <v>719</v>
      </c>
      <c r="GO13" s="61" t="s">
        <v>720</v>
      </c>
      <c r="GP13" s="61" t="s">
        <v>1335</v>
      </c>
      <c r="GQ13" s="61" t="s">
        <v>1336</v>
      </c>
      <c r="GR13" s="61" t="s">
        <v>1337</v>
      </c>
      <c r="GS13" s="61" t="s">
        <v>1402</v>
      </c>
      <c r="GT13" s="61" t="s">
        <v>721</v>
      </c>
      <c r="GU13" s="61" t="s">
        <v>722</v>
      </c>
      <c r="GV13" s="66" t="s">
        <v>1341</v>
      </c>
      <c r="GW13" s="66" t="s">
        <v>1342</v>
      </c>
      <c r="GX13" s="66" t="s">
        <v>1343</v>
      </c>
      <c r="GY13" s="61" t="s">
        <v>1346</v>
      </c>
      <c r="GZ13" s="61" t="s">
        <v>1347</v>
      </c>
      <c r="HA13" s="61" t="s">
        <v>1348</v>
      </c>
      <c r="HB13" s="61" t="s">
        <v>724</v>
      </c>
      <c r="HC13" s="61" t="s">
        <v>725</v>
      </c>
      <c r="HD13" s="61" t="s">
        <v>726</v>
      </c>
      <c r="HE13" s="61" t="s">
        <v>728</v>
      </c>
      <c r="HF13" s="61" t="s">
        <v>729</v>
      </c>
      <c r="HG13" s="61" t="s">
        <v>730</v>
      </c>
      <c r="HH13" s="66" t="s">
        <v>1353</v>
      </c>
      <c r="HI13" s="66" t="s">
        <v>1354</v>
      </c>
      <c r="HJ13" s="66" t="s">
        <v>1355</v>
      </c>
      <c r="HK13" s="61" t="s">
        <v>731</v>
      </c>
      <c r="HL13" s="61" t="s">
        <v>732</v>
      </c>
      <c r="HM13" s="61" t="s">
        <v>733</v>
      </c>
      <c r="HN13" s="61" t="s">
        <v>734</v>
      </c>
      <c r="HO13" s="61" t="s">
        <v>1360</v>
      </c>
      <c r="HP13" s="61" t="s">
        <v>735</v>
      </c>
      <c r="HQ13" s="61" t="s">
        <v>737</v>
      </c>
      <c r="HR13" s="61" t="s">
        <v>738</v>
      </c>
      <c r="HS13" s="61" t="s">
        <v>739</v>
      </c>
      <c r="HT13" s="30" t="s">
        <v>1363</v>
      </c>
      <c r="HU13" s="30" t="s">
        <v>1364</v>
      </c>
      <c r="HV13" s="30" t="s">
        <v>1365</v>
      </c>
      <c r="HW13" s="61" t="s">
        <v>598</v>
      </c>
      <c r="HX13" s="61" t="s">
        <v>740</v>
      </c>
      <c r="HY13" s="61" t="s">
        <v>741</v>
      </c>
      <c r="HZ13" s="61" t="s">
        <v>1368</v>
      </c>
      <c r="IA13" s="61" t="s">
        <v>1369</v>
      </c>
      <c r="IB13" s="61" t="s">
        <v>1370</v>
      </c>
      <c r="IC13" s="61" t="s">
        <v>1372</v>
      </c>
      <c r="ID13" s="61" t="s">
        <v>1373</v>
      </c>
      <c r="IE13" s="61" t="s">
        <v>1374</v>
      </c>
      <c r="IF13" s="61" t="s">
        <v>742</v>
      </c>
      <c r="IG13" s="61" t="s">
        <v>743</v>
      </c>
      <c r="IH13" s="61" t="s">
        <v>744</v>
      </c>
      <c r="II13" s="66" t="s">
        <v>239</v>
      </c>
      <c r="IJ13" s="66" t="s">
        <v>745</v>
      </c>
      <c r="IK13" s="66" t="s">
        <v>259</v>
      </c>
      <c r="IL13" s="61" t="s">
        <v>1377</v>
      </c>
      <c r="IM13" s="61" t="s">
        <v>1378</v>
      </c>
      <c r="IN13" s="61" t="s">
        <v>1379</v>
      </c>
      <c r="IO13" s="61" t="s">
        <v>1381</v>
      </c>
      <c r="IP13" s="61" t="s">
        <v>1382</v>
      </c>
      <c r="IQ13" s="61" t="s">
        <v>1383</v>
      </c>
      <c r="IR13" s="61" t="s">
        <v>747</v>
      </c>
      <c r="IS13" s="61" t="s">
        <v>748</v>
      </c>
      <c r="IT13" s="61" t="s">
        <v>749</v>
      </c>
      <c r="IU13" s="83"/>
      <c r="IV13" s="83"/>
      <c r="IW13" s="83"/>
      <c r="IX13" s="83"/>
    </row>
    <row r="14" spans="1:283" ht="15.75">
      <c r="A14" s="28">
        <v>1</v>
      </c>
      <c r="B14" s="13" t="s">
        <v>1557</v>
      </c>
      <c r="C14" s="5"/>
      <c r="D14" s="5">
        <v>1</v>
      </c>
      <c r="E14" s="5"/>
      <c r="F14" s="13">
        <v>1</v>
      </c>
      <c r="G14" s="13"/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7">
        <v>1</v>
      </c>
      <c r="AH14" s="17"/>
      <c r="AI14" s="17"/>
      <c r="AJ14" s="17"/>
      <c r="AK14" s="17">
        <v>1</v>
      </c>
      <c r="AL14" s="17"/>
      <c r="AM14" s="17"/>
      <c r="AN14" s="17">
        <v>1</v>
      </c>
      <c r="AO14" s="17"/>
      <c r="AP14" s="17">
        <v>1</v>
      </c>
      <c r="AQ14" s="17"/>
      <c r="AR14" s="17"/>
      <c r="AS14" s="17"/>
      <c r="AT14" s="17">
        <v>1</v>
      </c>
      <c r="AU14" s="17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/>
      <c r="BO14" s="17">
        <v>1</v>
      </c>
      <c r="BP14" s="22"/>
      <c r="BQ14" s="17"/>
      <c r="BR14" s="17">
        <v>1</v>
      </c>
      <c r="BS14" s="17"/>
      <c r="BT14" s="17">
        <v>1</v>
      </c>
      <c r="BU14" s="17"/>
      <c r="BV14" s="17"/>
      <c r="BW14" s="13"/>
      <c r="BX14" s="13">
        <v>1</v>
      </c>
      <c r="BY14" s="13"/>
      <c r="BZ14" s="21">
        <v>1</v>
      </c>
      <c r="CA14" s="17"/>
      <c r="CB14" s="17"/>
      <c r="CC14" s="17"/>
      <c r="CD14" s="17">
        <v>1</v>
      </c>
      <c r="CE14" s="17"/>
      <c r="CF14" s="17">
        <v>1</v>
      </c>
      <c r="CG14" s="17"/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>
        <v>1</v>
      </c>
      <c r="CV14" s="17"/>
      <c r="CW14" s="17"/>
      <c r="CX14" s="17"/>
      <c r="CY14" s="17">
        <v>1</v>
      </c>
      <c r="CZ14" s="17"/>
      <c r="DA14" s="17"/>
      <c r="DB14" s="17">
        <v>1</v>
      </c>
      <c r="DC14" s="17"/>
      <c r="DD14" s="21"/>
      <c r="DE14" s="17">
        <v>1</v>
      </c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>
        <v>1</v>
      </c>
      <c r="ER14" s="17"/>
      <c r="ES14" s="17"/>
      <c r="ET14" s="17"/>
      <c r="EU14" s="17">
        <v>1</v>
      </c>
      <c r="EV14" s="17"/>
      <c r="EW14" s="17"/>
      <c r="EX14" s="17">
        <v>1</v>
      </c>
      <c r="EY14" s="17"/>
      <c r="EZ14" s="17">
        <v>1</v>
      </c>
      <c r="FA14" s="17"/>
      <c r="FB14" s="17"/>
      <c r="FC14" s="17"/>
      <c r="FD14" s="17">
        <v>1</v>
      </c>
      <c r="FE14" s="17"/>
      <c r="FF14" s="17">
        <v>1</v>
      </c>
      <c r="FG14" s="25"/>
      <c r="FH14" s="17"/>
      <c r="FI14" s="17"/>
      <c r="FJ14" s="17">
        <v>1</v>
      </c>
      <c r="FK14" s="17"/>
      <c r="FL14" s="17">
        <v>1</v>
      </c>
      <c r="FM14" s="17"/>
      <c r="FN14" s="17"/>
      <c r="FO14" s="17">
        <v>1</v>
      </c>
      <c r="FP14" s="17"/>
      <c r="FQ14" s="17"/>
      <c r="FR14" s="17"/>
      <c r="FS14" s="17">
        <v>1</v>
      </c>
      <c r="FT14" s="17"/>
      <c r="FU14" s="17"/>
      <c r="FV14" s="17">
        <v>1</v>
      </c>
      <c r="FW14" s="17"/>
      <c r="FX14" s="17">
        <v>1</v>
      </c>
      <c r="FY14" s="17"/>
      <c r="FZ14" s="17"/>
      <c r="GA14" s="17"/>
      <c r="GB14" s="17">
        <v>1</v>
      </c>
      <c r="GC14" s="17"/>
      <c r="GD14" s="17"/>
      <c r="GE14" s="17">
        <v>1</v>
      </c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/>
      <c r="GZ14" s="17">
        <v>1</v>
      </c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/>
      <c r="HL14" s="17">
        <v>1</v>
      </c>
      <c r="HM14" s="17"/>
      <c r="HN14" s="17">
        <v>1</v>
      </c>
      <c r="HO14" s="17"/>
      <c r="HP14" s="17"/>
      <c r="HQ14" s="17"/>
      <c r="HR14" s="17"/>
      <c r="HS14" s="17">
        <v>1</v>
      </c>
      <c r="HT14" s="17"/>
      <c r="HU14" s="17">
        <v>1</v>
      </c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/>
      <c r="IM14" s="17">
        <v>1</v>
      </c>
      <c r="IN14" s="17"/>
      <c r="IO14" s="17">
        <v>1</v>
      </c>
      <c r="IP14" s="17"/>
      <c r="IQ14" s="17"/>
      <c r="IR14" s="17">
        <v>1</v>
      </c>
      <c r="IS14" s="17"/>
      <c r="IT14" s="17"/>
      <c r="IU14">
        <v>1</v>
      </c>
      <c r="IX14">
        <v>1</v>
      </c>
      <c r="JA14">
        <v>1</v>
      </c>
    </row>
    <row r="15" spans="1:283" ht="15.75">
      <c r="A15" s="2">
        <v>2</v>
      </c>
      <c r="B15" s="1" t="s">
        <v>1558</v>
      </c>
      <c r="C15" s="9"/>
      <c r="D15" s="9">
        <v>1</v>
      </c>
      <c r="E15" s="9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"/>
      <c r="P15" s="1"/>
      <c r="Q15" s="1">
        <v>1</v>
      </c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18"/>
      <c r="BQ15" s="4"/>
      <c r="BR15" s="4">
        <v>1</v>
      </c>
      <c r="BS15" s="4"/>
      <c r="BT15" s="4">
        <v>1</v>
      </c>
      <c r="BU15" s="4"/>
      <c r="BV15" s="4"/>
      <c r="BW15" s="17"/>
      <c r="BX15" s="17">
        <v>1</v>
      </c>
      <c r="BY15" s="17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20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/>
      <c r="HL15" s="4"/>
      <c r="HM15" s="4">
        <v>1</v>
      </c>
      <c r="HN15" s="4"/>
      <c r="HO15" s="4">
        <v>1</v>
      </c>
      <c r="HP15" s="4"/>
      <c r="HQ15" s="4"/>
      <c r="HR15" s="4"/>
      <c r="HS15" s="4">
        <v>1</v>
      </c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V15">
        <v>1</v>
      </c>
      <c r="IY15">
        <v>1</v>
      </c>
      <c r="JB15">
        <v>1</v>
      </c>
    </row>
    <row r="16" spans="1:283" ht="15.75">
      <c r="A16" s="2">
        <v>3</v>
      </c>
      <c r="B16" s="1" t="s">
        <v>1559</v>
      </c>
      <c r="C16" s="9"/>
      <c r="D16" s="9">
        <v>1</v>
      </c>
      <c r="E16" s="9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18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20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/>
      <c r="HS16" s="4">
        <v>1</v>
      </c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/>
      <c r="IS16" s="4">
        <v>1</v>
      </c>
      <c r="IT16" s="4"/>
      <c r="IW16">
        <v>1</v>
      </c>
      <c r="IZ16">
        <v>1</v>
      </c>
      <c r="JC16">
        <v>1</v>
      </c>
    </row>
    <row r="17" spans="1:261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>
        <v>1</v>
      </c>
      <c r="AD17" s="1"/>
      <c r="AE17" s="1"/>
      <c r="AF17" s="1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>
        <v>1</v>
      </c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>
        <v>1</v>
      </c>
      <c r="IX17">
        <v>1</v>
      </c>
      <c r="JA17">
        <v>1</v>
      </c>
    </row>
    <row r="18" spans="1:261">
      <c r="A18" s="110" t="s">
        <v>171</v>
      </c>
      <c r="B18" s="111"/>
      <c r="C18" s="3">
        <f t="shared" ref="C18:BN18" si="0">SUM(C14:C17)</f>
        <v>0</v>
      </c>
      <c r="D18" s="3">
        <f t="shared" si="0"/>
        <v>3</v>
      </c>
      <c r="E18" s="3">
        <f t="shared" si="0"/>
        <v>0</v>
      </c>
      <c r="F18" s="3">
        <f t="shared" si="0"/>
        <v>3</v>
      </c>
      <c r="G18" s="3">
        <f t="shared" si="0"/>
        <v>0</v>
      </c>
      <c r="H18" s="3">
        <f t="shared" si="0"/>
        <v>0</v>
      </c>
      <c r="I18" s="3">
        <f t="shared" si="0"/>
        <v>0</v>
      </c>
      <c r="J18" s="3">
        <f t="shared" si="0"/>
        <v>3</v>
      </c>
      <c r="K18" s="3">
        <f t="shared" si="0"/>
        <v>0</v>
      </c>
      <c r="L18" s="3">
        <f t="shared" si="0"/>
        <v>0</v>
      </c>
      <c r="M18" s="3">
        <f t="shared" si="0"/>
        <v>3</v>
      </c>
      <c r="N18" s="3">
        <f t="shared" si="0"/>
        <v>0</v>
      </c>
      <c r="O18" s="3">
        <f t="shared" si="0"/>
        <v>0</v>
      </c>
      <c r="P18" s="3">
        <f t="shared" si="0"/>
        <v>2</v>
      </c>
      <c r="Q18" s="3">
        <f t="shared" si="0"/>
        <v>1</v>
      </c>
      <c r="R18" s="3">
        <f t="shared" si="0"/>
        <v>0</v>
      </c>
      <c r="S18" s="3">
        <f t="shared" si="0"/>
        <v>3</v>
      </c>
      <c r="T18" s="3">
        <f t="shared" si="0"/>
        <v>0</v>
      </c>
      <c r="U18" s="3">
        <f t="shared" si="0"/>
        <v>0</v>
      </c>
      <c r="V18" s="3">
        <f t="shared" si="0"/>
        <v>3</v>
      </c>
      <c r="W18" s="3">
        <f t="shared" si="0"/>
        <v>0</v>
      </c>
      <c r="X18" s="3">
        <f t="shared" si="0"/>
        <v>0</v>
      </c>
      <c r="Y18" s="3">
        <f t="shared" si="0"/>
        <v>3</v>
      </c>
      <c r="Z18" s="3">
        <f t="shared" si="0"/>
        <v>0</v>
      </c>
      <c r="AA18" s="3">
        <f t="shared" si="0"/>
        <v>0</v>
      </c>
      <c r="AB18" s="3">
        <f t="shared" si="0"/>
        <v>3</v>
      </c>
      <c r="AC18" s="3">
        <f t="shared" si="0"/>
        <v>1</v>
      </c>
      <c r="AD18" s="3">
        <f t="shared" si="0"/>
        <v>0</v>
      </c>
      <c r="AE18" s="3">
        <f t="shared" si="0"/>
        <v>3</v>
      </c>
      <c r="AF18" s="3">
        <f t="shared" si="0"/>
        <v>1</v>
      </c>
      <c r="AG18" s="3">
        <f t="shared" si="0"/>
        <v>2</v>
      </c>
      <c r="AH18" s="3">
        <f t="shared" si="0"/>
        <v>1</v>
      </c>
      <c r="AI18" s="3">
        <f t="shared" si="0"/>
        <v>1</v>
      </c>
      <c r="AJ18" s="3">
        <f t="shared" si="0"/>
        <v>1</v>
      </c>
      <c r="AK18" s="3">
        <f t="shared" si="0"/>
        <v>2</v>
      </c>
      <c r="AL18" s="3">
        <f t="shared" si="0"/>
        <v>1</v>
      </c>
      <c r="AM18" s="3">
        <f t="shared" si="0"/>
        <v>0</v>
      </c>
      <c r="AN18" s="3">
        <f t="shared" si="0"/>
        <v>3</v>
      </c>
      <c r="AO18" s="3">
        <f t="shared" si="0"/>
        <v>1</v>
      </c>
      <c r="AP18" s="3">
        <f t="shared" si="0"/>
        <v>2</v>
      </c>
      <c r="AQ18" s="3">
        <f t="shared" si="0"/>
        <v>1</v>
      </c>
      <c r="AR18" s="3">
        <f t="shared" si="0"/>
        <v>1</v>
      </c>
      <c r="AS18" s="3">
        <f t="shared" si="0"/>
        <v>0</v>
      </c>
      <c r="AT18" s="3">
        <f t="shared" si="0"/>
        <v>3</v>
      </c>
      <c r="AU18" s="3">
        <f t="shared" si="0"/>
        <v>0</v>
      </c>
      <c r="AV18" s="3">
        <f t="shared" si="0"/>
        <v>1</v>
      </c>
      <c r="AW18" s="3">
        <f t="shared" si="0"/>
        <v>2</v>
      </c>
      <c r="AX18" s="3">
        <f t="shared" si="0"/>
        <v>0</v>
      </c>
      <c r="AY18" s="3">
        <f t="shared" si="0"/>
        <v>0</v>
      </c>
      <c r="AZ18" s="3">
        <f t="shared" si="0"/>
        <v>3</v>
      </c>
      <c r="BA18" s="3">
        <f t="shared" si="0"/>
        <v>0</v>
      </c>
      <c r="BB18" s="3">
        <f t="shared" si="0"/>
        <v>0</v>
      </c>
      <c r="BC18" s="3">
        <f t="shared" si="0"/>
        <v>3</v>
      </c>
      <c r="BD18" s="3">
        <f t="shared" si="0"/>
        <v>0</v>
      </c>
      <c r="BE18" s="3">
        <f t="shared" si="0"/>
        <v>1</v>
      </c>
      <c r="BF18" s="3">
        <f t="shared" si="0"/>
        <v>2</v>
      </c>
      <c r="BG18" s="3">
        <f t="shared" si="0"/>
        <v>0</v>
      </c>
      <c r="BH18" s="3">
        <f t="shared" si="0"/>
        <v>3</v>
      </c>
      <c r="BI18" s="3">
        <f t="shared" si="0"/>
        <v>0</v>
      </c>
      <c r="BJ18" s="3">
        <f t="shared" si="0"/>
        <v>0</v>
      </c>
      <c r="BK18" s="3">
        <f t="shared" si="0"/>
        <v>2</v>
      </c>
      <c r="BL18" s="3">
        <f t="shared" si="0"/>
        <v>1</v>
      </c>
      <c r="BM18" s="3">
        <f t="shared" si="0"/>
        <v>0</v>
      </c>
      <c r="BN18" s="3">
        <f t="shared" si="0"/>
        <v>0</v>
      </c>
      <c r="BO18" s="3">
        <f t="shared" ref="BO18:DZ18" si="1">SUM(BO14:BO17)</f>
        <v>3</v>
      </c>
      <c r="BP18" s="3">
        <f t="shared" si="1"/>
        <v>0</v>
      </c>
      <c r="BQ18" s="3">
        <f t="shared" si="1"/>
        <v>0</v>
      </c>
      <c r="BR18" s="3">
        <f t="shared" si="1"/>
        <v>3</v>
      </c>
      <c r="BS18" s="3">
        <f t="shared" si="1"/>
        <v>0</v>
      </c>
      <c r="BT18" s="3">
        <f t="shared" si="1"/>
        <v>3</v>
      </c>
      <c r="BU18" s="3">
        <f t="shared" si="1"/>
        <v>0</v>
      </c>
      <c r="BV18" s="3">
        <f t="shared" si="1"/>
        <v>0</v>
      </c>
      <c r="BW18" s="3">
        <f t="shared" si="1"/>
        <v>0</v>
      </c>
      <c r="BX18" s="3">
        <f t="shared" si="1"/>
        <v>4</v>
      </c>
      <c r="BY18" s="3">
        <f t="shared" si="1"/>
        <v>0</v>
      </c>
      <c r="BZ18" s="3">
        <f t="shared" si="1"/>
        <v>2</v>
      </c>
      <c r="CA18" s="3">
        <f t="shared" si="1"/>
        <v>1</v>
      </c>
      <c r="CB18" s="3">
        <f t="shared" si="1"/>
        <v>0</v>
      </c>
      <c r="CC18" s="3">
        <f t="shared" si="1"/>
        <v>1</v>
      </c>
      <c r="CD18" s="3">
        <f t="shared" si="1"/>
        <v>2</v>
      </c>
      <c r="CE18" s="3">
        <f t="shared" si="1"/>
        <v>0</v>
      </c>
      <c r="CF18" s="3">
        <f t="shared" si="1"/>
        <v>2</v>
      </c>
      <c r="CG18" s="3">
        <f t="shared" si="1"/>
        <v>0</v>
      </c>
      <c r="CH18" s="3">
        <f t="shared" si="1"/>
        <v>1</v>
      </c>
      <c r="CI18" s="3">
        <f t="shared" si="1"/>
        <v>0</v>
      </c>
      <c r="CJ18" s="3">
        <f t="shared" si="1"/>
        <v>3</v>
      </c>
      <c r="CK18" s="3">
        <f t="shared" si="1"/>
        <v>0</v>
      </c>
      <c r="CL18" s="3">
        <f t="shared" si="1"/>
        <v>0</v>
      </c>
      <c r="CM18" s="3">
        <f t="shared" si="1"/>
        <v>3</v>
      </c>
      <c r="CN18" s="3">
        <f t="shared" si="1"/>
        <v>0</v>
      </c>
      <c r="CO18" s="3">
        <f t="shared" si="1"/>
        <v>0</v>
      </c>
      <c r="CP18" s="3">
        <f t="shared" si="1"/>
        <v>3</v>
      </c>
      <c r="CQ18" s="3">
        <f t="shared" si="1"/>
        <v>0</v>
      </c>
      <c r="CR18" s="3">
        <f t="shared" si="1"/>
        <v>0</v>
      </c>
      <c r="CS18" s="3">
        <f t="shared" si="1"/>
        <v>3</v>
      </c>
      <c r="CT18" s="3">
        <f t="shared" si="1"/>
        <v>0</v>
      </c>
      <c r="CU18" s="3">
        <f t="shared" si="1"/>
        <v>3</v>
      </c>
      <c r="CV18" s="3">
        <f t="shared" si="1"/>
        <v>0</v>
      </c>
      <c r="CW18" s="3">
        <f t="shared" si="1"/>
        <v>0</v>
      </c>
      <c r="CX18" s="3">
        <f t="shared" si="1"/>
        <v>0</v>
      </c>
      <c r="CY18" s="3">
        <f t="shared" si="1"/>
        <v>3</v>
      </c>
      <c r="CZ18" s="3">
        <f t="shared" si="1"/>
        <v>0</v>
      </c>
      <c r="DA18" s="3">
        <f t="shared" si="1"/>
        <v>0</v>
      </c>
      <c r="DB18" s="3">
        <f t="shared" si="1"/>
        <v>3</v>
      </c>
      <c r="DC18" s="3">
        <f t="shared" si="1"/>
        <v>0</v>
      </c>
      <c r="DD18" s="3">
        <f t="shared" si="1"/>
        <v>0</v>
      </c>
      <c r="DE18" s="3">
        <f t="shared" si="1"/>
        <v>3</v>
      </c>
      <c r="DF18" s="3">
        <f t="shared" si="1"/>
        <v>0</v>
      </c>
      <c r="DG18" s="3">
        <f t="shared" si="1"/>
        <v>1</v>
      </c>
      <c r="DH18" s="3">
        <f t="shared" si="1"/>
        <v>2</v>
      </c>
      <c r="DI18" s="3">
        <f t="shared" si="1"/>
        <v>0</v>
      </c>
      <c r="DJ18" s="3">
        <f t="shared" si="1"/>
        <v>1</v>
      </c>
      <c r="DK18" s="3">
        <f t="shared" si="1"/>
        <v>2</v>
      </c>
      <c r="DL18" s="3">
        <f t="shared" si="1"/>
        <v>0</v>
      </c>
      <c r="DM18" s="3">
        <f t="shared" si="1"/>
        <v>1</v>
      </c>
      <c r="DN18" s="3">
        <f t="shared" si="1"/>
        <v>2</v>
      </c>
      <c r="DO18" s="3">
        <f t="shared" si="1"/>
        <v>0</v>
      </c>
      <c r="DP18" s="3">
        <f t="shared" si="1"/>
        <v>1</v>
      </c>
      <c r="DQ18" s="3">
        <f t="shared" si="1"/>
        <v>2</v>
      </c>
      <c r="DR18" s="3">
        <f t="shared" si="1"/>
        <v>0</v>
      </c>
      <c r="DS18" s="3">
        <f t="shared" si="1"/>
        <v>3</v>
      </c>
      <c r="DT18" s="3">
        <f t="shared" si="1"/>
        <v>0</v>
      </c>
      <c r="DU18" s="3">
        <f t="shared" si="1"/>
        <v>0</v>
      </c>
      <c r="DV18" s="3">
        <f t="shared" si="1"/>
        <v>2</v>
      </c>
      <c r="DW18" s="3">
        <f t="shared" si="1"/>
        <v>1</v>
      </c>
      <c r="DX18" s="3">
        <f t="shared" si="1"/>
        <v>0</v>
      </c>
      <c r="DY18" s="3">
        <f t="shared" si="1"/>
        <v>0</v>
      </c>
      <c r="DZ18" s="3">
        <f t="shared" si="1"/>
        <v>2</v>
      </c>
      <c r="EA18" s="3">
        <f t="shared" ref="EA18:GL18" si="2">SUM(EA14:EA17)</f>
        <v>1</v>
      </c>
      <c r="EB18" s="3">
        <f t="shared" si="2"/>
        <v>0</v>
      </c>
      <c r="EC18" s="3">
        <f t="shared" si="2"/>
        <v>2</v>
      </c>
      <c r="ED18" s="3">
        <f t="shared" si="2"/>
        <v>1</v>
      </c>
      <c r="EE18" s="3">
        <f t="shared" si="2"/>
        <v>0</v>
      </c>
      <c r="EF18" s="3">
        <f t="shared" si="2"/>
        <v>3</v>
      </c>
      <c r="EG18" s="3">
        <f t="shared" si="2"/>
        <v>0</v>
      </c>
      <c r="EH18" s="3">
        <f t="shared" si="2"/>
        <v>0</v>
      </c>
      <c r="EI18" s="3">
        <f t="shared" si="2"/>
        <v>2</v>
      </c>
      <c r="EJ18" s="3">
        <f t="shared" si="2"/>
        <v>1</v>
      </c>
      <c r="EK18" s="3">
        <f t="shared" si="2"/>
        <v>0</v>
      </c>
      <c r="EL18" s="3">
        <f t="shared" si="2"/>
        <v>2</v>
      </c>
      <c r="EM18" s="3">
        <f t="shared" si="2"/>
        <v>1</v>
      </c>
      <c r="EN18" s="3">
        <f t="shared" si="2"/>
        <v>0</v>
      </c>
      <c r="EO18" s="3">
        <f t="shared" si="2"/>
        <v>2</v>
      </c>
      <c r="EP18" s="3">
        <f t="shared" si="2"/>
        <v>1</v>
      </c>
      <c r="EQ18" s="3">
        <f t="shared" si="2"/>
        <v>2</v>
      </c>
      <c r="ER18" s="3">
        <f t="shared" si="2"/>
        <v>0</v>
      </c>
      <c r="ES18" s="3">
        <f t="shared" si="2"/>
        <v>1</v>
      </c>
      <c r="ET18" s="3">
        <f t="shared" si="2"/>
        <v>0</v>
      </c>
      <c r="EU18" s="3">
        <f t="shared" si="2"/>
        <v>3</v>
      </c>
      <c r="EV18" s="3">
        <f t="shared" si="2"/>
        <v>0</v>
      </c>
      <c r="EW18" s="3">
        <f t="shared" si="2"/>
        <v>0</v>
      </c>
      <c r="EX18" s="3">
        <f t="shared" si="2"/>
        <v>3</v>
      </c>
      <c r="EY18" s="3">
        <f t="shared" si="2"/>
        <v>0</v>
      </c>
      <c r="EZ18" s="3">
        <f t="shared" si="2"/>
        <v>2</v>
      </c>
      <c r="FA18" s="3">
        <f t="shared" si="2"/>
        <v>1</v>
      </c>
      <c r="FB18" s="3">
        <f t="shared" si="2"/>
        <v>0</v>
      </c>
      <c r="FC18" s="3">
        <f t="shared" si="2"/>
        <v>0</v>
      </c>
      <c r="FD18" s="3">
        <f t="shared" si="2"/>
        <v>3</v>
      </c>
      <c r="FE18" s="3">
        <f t="shared" si="2"/>
        <v>0</v>
      </c>
      <c r="FF18" s="3">
        <f t="shared" si="2"/>
        <v>2</v>
      </c>
      <c r="FG18" s="3">
        <f t="shared" si="2"/>
        <v>1</v>
      </c>
      <c r="FH18" s="3">
        <f t="shared" si="2"/>
        <v>0</v>
      </c>
      <c r="FI18" s="3">
        <f t="shared" si="2"/>
        <v>0</v>
      </c>
      <c r="FJ18" s="3">
        <f t="shared" si="2"/>
        <v>3</v>
      </c>
      <c r="FK18" s="3">
        <f t="shared" si="2"/>
        <v>0</v>
      </c>
      <c r="FL18" s="3">
        <f t="shared" si="2"/>
        <v>2</v>
      </c>
      <c r="FM18" s="3">
        <f t="shared" si="2"/>
        <v>1</v>
      </c>
      <c r="FN18" s="3">
        <f t="shared" si="2"/>
        <v>0</v>
      </c>
      <c r="FO18" s="3">
        <f t="shared" si="2"/>
        <v>2</v>
      </c>
      <c r="FP18" s="3">
        <f t="shared" si="2"/>
        <v>1</v>
      </c>
      <c r="FQ18" s="3">
        <f t="shared" si="2"/>
        <v>0</v>
      </c>
      <c r="FR18" s="3">
        <f t="shared" si="2"/>
        <v>0</v>
      </c>
      <c r="FS18" s="3">
        <f t="shared" si="2"/>
        <v>3</v>
      </c>
      <c r="FT18" s="3">
        <f t="shared" si="2"/>
        <v>0</v>
      </c>
      <c r="FU18" s="3">
        <f t="shared" si="2"/>
        <v>0</v>
      </c>
      <c r="FV18" s="3">
        <f t="shared" si="2"/>
        <v>2</v>
      </c>
      <c r="FW18" s="3">
        <f t="shared" si="2"/>
        <v>1</v>
      </c>
      <c r="FX18" s="3">
        <f t="shared" si="2"/>
        <v>2</v>
      </c>
      <c r="FY18" s="3">
        <f t="shared" si="2"/>
        <v>1</v>
      </c>
      <c r="FZ18" s="3">
        <f t="shared" si="2"/>
        <v>0</v>
      </c>
      <c r="GA18" s="3">
        <f t="shared" si="2"/>
        <v>1</v>
      </c>
      <c r="GB18" s="3">
        <f t="shared" si="2"/>
        <v>2</v>
      </c>
      <c r="GC18" s="3">
        <f t="shared" si="2"/>
        <v>0</v>
      </c>
      <c r="GD18" s="3">
        <f t="shared" si="2"/>
        <v>2</v>
      </c>
      <c r="GE18" s="3">
        <f t="shared" si="2"/>
        <v>1</v>
      </c>
      <c r="GF18" s="3">
        <f t="shared" si="2"/>
        <v>0</v>
      </c>
      <c r="GG18" s="3">
        <f t="shared" si="2"/>
        <v>2</v>
      </c>
      <c r="GH18" s="3">
        <f t="shared" si="2"/>
        <v>1</v>
      </c>
      <c r="GI18" s="3">
        <f t="shared" si="2"/>
        <v>0</v>
      </c>
      <c r="GJ18" s="3">
        <f t="shared" si="2"/>
        <v>3</v>
      </c>
      <c r="GK18" s="3">
        <f t="shared" si="2"/>
        <v>0</v>
      </c>
      <c r="GL18" s="3">
        <f t="shared" si="2"/>
        <v>0</v>
      </c>
      <c r="GM18" s="3">
        <f t="shared" ref="GM18:IX18" si="3">SUM(GM14:GM17)</f>
        <v>2</v>
      </c>
      <c r="GN18" s="3">
        <f t="shared" si="3"/>
        <v>1</v>
      </c>
      <c r="GO18" s="3">
        <f t="shared" si="3"/>
        <v>0</v>
      </c>
      <c r="GP18" s="3">
        <f t="shared" si="3"/>
        <v>2</v>
      </c>
      <c r="GQ18" s="3">
        <f t="shared" si="3"/>
        <v>1</v>
      </c>
      <c r="GR18" s="3">
        <f t="shared" si="3"/>
        <v>0</v>
      </c>
      <c r="GS18" s="3">
        <f t="shared" si="3"/>
        <v>3</v>
      </c>
      <c r="GT18" s="3">
        <f t="shared" si="3"/>
        <v>0</v>
      </c>
      <c r="GU18" s="3">
        <f t="shared" si="3"/>
        <v>0</v>
      </c>
      <c r="GV18" s="3">
        <f t="shared" si="3"/>
        <v>3</v>
      </c>
      <c r="GW18" s="3">
        <f t="shared" si="3"/>
        <v>0</v>
      </c>
      <c r="GX18" s="3">
        <f t="shared" si="3"/>
        <v>0</v>
      </c>
      <c r="GY18" s="3">
        <f t="shared" si="3"/>
        <v>1</v>
      </c>
      <c r="GZ18" s="3">
        <f t="shared" si="3"/>
        <v>2</v>
      </c>
      <c r="HA18" s="3">
        <f t="shared" si="3"/>
        <v>0</v>
      </c>
      <c r="HB18" s="3">
        <f t="shared" si="3"/>
        <v>2</v>
      </c>
      <c r="HC18" s="3">
        <f t="shared" si="3"/>
        <v>1</v>
      </c>
      <c r="HD18" s="3">
        <f t="shared" si="3"/>
        <v>0</v>
      </c>
      <c r="HE18" s="3">
        <f t="shared" si="3"/>
        <v>1</v>
      </c>
      <c r="HF18" s="3">
        <f t="shared" si="3"/>
        <v>2</v>
      </c>
      <c r="HG18" s="3">
        <f t="shared" si="3"/>
        <v>0</v>
      </c>
      <c r="HH18" s="3">
        <f t="shared" si="3"/>
        <v>3</v>
      </c>
      <c r="HI18" s="3">
        <f t="shared" si="3"/>
        <v>0</v>
      </c>
      <c r="HJ18" s="3">
        <f t="shared" si="3"/>
        <v>0</v>
      </c>
      <c r="HK18" s="3">
        <f t="shared" si="3"/>
        <v>0</v>
      </c>
      <c r="HL18" s="3">
        <f t="shared" si="3"/>
        <v>2</v>
      </c>
      <c r="HM18" s="3">
        <f t="shared" si="3"/>
        <v>1</v>
      </c>
      <c r="HN18" s="3">
        <f t="shared" si="3"/>
        <v>2</v>
      </c>
      <c r="HO18" s="3">
        <f t="shared" si="3"/>
        <v>1</v>
      </c>
      <c r="HP18" s="3">
        <f t="shared" si="3"/>
        <v>0</v>
      </c>
      <c r="HQ18" s="3">
        <f t="shared" si="3"/>
        <v>0</v>
      </c>
      <c r="HR18" s="3">
        <f t="shared" si="3"/>
        <v>0</v>
      </c>
      <c r="HS18" s="3">
        <f t="shared" si="3"/>
        <v>3</v>
      </c>
      <c r="HT18" s="3">
        <f t="shared" si="3"/>
        <v>0</v>
      </c>
      <c r="HU18" s="3">
        <f t="shared" si="3"/>
        <v>3</v>
      </c>
      <c r="HV18" s="3">
        <f t="shared" si="3"/>
        <v>0</v>
      </c>
      <c r="HW18" s="3">
        <f t="shared" si="3"/>
        <v>2</v>
      </c>
      <c r="HX18" s="3">
        <f t="shared" si="3"/>
        <v>1</v>
      </c>
      <c r="HY18" s="3">
        <f t="shared" si="3"/>
        <v>0</v>
      </c>
      <c r="HZ18" s="3">
        <f t="shared" si="3"/>
        <v>1</v>
      </c>
      <c r="IA18" s="3">
        <f t="shared" si="3"/>
        <v>2</v>
      </c>
      <c r="IB18" s="3">
        <f t="shared" si="3"/>
        <v>0</v>
      </c>
      <c r="IC18" s="3">
        <f t="shared" si="3"/>
        <v>2</v>
      </c>
      <c r="ID18" s="3">
        <f t="shared" si="3"/>
        <v>1</v>
      </c>
      <c r="IE18" s="3">
        <f t="shared" si="3"/>
        <v>0</v>
      </c>
      <c r="IF18" s="3">
        <f t="shared" si="3"/>
        <v>3</v>
      </c>
      <c r="IG18" s="3">
        <f t="shared" si="3"/>
        <v>0</v>
      </c>
      <c r="IH18" s="3">
        <f t="shared" si="3"/>
        <v>0</v>
      </c>
      <c r="II18" s="3">
        <f t="shared" si="3"/>
        <v>3</v>
      </c>
      <c r="IJ18" s="3">
        <f t="shared" si="3"/>
        <v>0</v>
      </c>
      <c r="IK18" s="3">
        <f t="shared" si="3"/>
        <v>0</v>
      </c>
      <c r="IL18" s="3">
        <f t="shared" si="3"/>
        <v>0</v>
      </c>
      <c r="IM18" s="3">
        <f t="shared" si="3"/>
        <v>3</v>
      </c>
      <c r="IN18" s="3">
        <f t="shared" si="3"/>
        <v>0</v>
      </c>
      <c r="IO18" s="3">
        <f t="shared" si="3"/>
        <v>3</v>
      </c>
      <c r="IP18" s="3">
        <f t="shared" si="3"/>
        <v>0</v>
      </c>
      <c r="IQ18" s="3">
        <f t="shared" si="3"/>
        <v>0</v>
      </c>
      <c r="IR18" s="3">
        <f t="shared" si="3"/>
        <v>1</v>
      </c>
      <c r="IS18" s="3">
        <f t="shared" si="3"/>
        <v>2</v>
      </c>
      <c r="IT18" s="3">
        <f t="shared" si="3"/>
        <v>0</v>
      </c>
      <c r="IU18" s="82"/>
      <c r="IV18" s="82"/>
      <c r="IW18" s="82"/>
      <c r="IX18" s="82"/>
    </row>
    <row r="19" spans="1:261">
      <c r="A19" s="112" t="s">
        <v>779</v>
      </c>
      <c r="B19" s="113"/>
      <c r="C19" s="10">
        <f>C18/4%</f>
        <v>0</v>
      </c>
      <c r="D19" s="10">
        <f t="shared" ref="D19:BO19" si="4">D18/4%</f>
        <v>75</v>
      </c>
      <c r="E19" s="10">
        <f t="shared" si="4"/>
        <v>0</v>
      </c>
      <c r="F19" s="10">
        <f t="shared" si="4"/>
        <v>75</v>
      </c>
      <c r="G19" s="10">
        <f t="shared" si="4"/>
        <v>0</v>
      </c>
      <c r="H19" s="10">
        <f t="shared" si="4"/>
        <v>0</v>
      </c>
      <c r="I19" s="10">
        <f t="shared" si="4"/>
        <v>0</v>
      </c>
      <c r="J19" s="10">
        <f t="shared" si="4"/>
        <v>75</v>
      </c>
      <c r="K19" s="10">
        <f t="shared" si="4"/>
        <v>0</v>
      </c>
      <c r="L19" s="10">
        <f t="shared" si="4"/>
        <v>0</v>
      </c>
      <c r="M19" s="10">
        <f t="shared" si="4"/>
        <v>75</v>
      </c>
      <c r="N19" s="10">
        <f t="shared" si="4"/>
        <v>0</v>
      </c>
      <c r="O19" s="10">
        <f t="shared" si="4"/>
        <v>0</v>
      </c>
      <c r="P19" s="10">
        <f t="shared" si="4"/>
        <v>50</v>
      </c>
      <c r="Q19" s="10">
        <f t="shared" si="4"/>
        <v>25</v>
      </c>
      <c r="R19" s="10">
        <f t="shared" si="4"/>
        <v>0</v>
      </c>
      <c r="S19" s="10">
        <f t="shared" si="4"/>
        <v>75</v>
      </c>
      <c r="T19" s="10">
        <f t="shared" si="4"/>
        <v>0</v>
      </c>
      <c r="U19" s="10">
        <f t="shared" si="4"/>
        <v>0</v>
      </c>
      <c r="V19" s="10">
        <f t="shared" si="4"/>
        <v>75</v>
      </c>
      <c r="W19" s="10">
        <f t="shared" si="4"/>
        <v>0</v>
      </c>
      <c r="X19" s="10">
        <f t="shared" si="4"/>
        <v>0</v>
      </c>
      <c r="Y19" s="10">
        <f t="shared" si="4"/>
        <v>75</v>
      </c>
      <c r="Z19" s="10">
        <f t="shared" si="4"/>
        <v>0</v>
      </c>
      <c r="AA19" s="10">
        <f t="shared" si="4"/>
        <v>0</v>
      </c>
      <c r="AB19" s="10">
        <f t="shared" si="4"/>
        <v>75</v>
      </c>
      <c r="AC19" s="10">
        <f t="shared" si="4"/>
        <v>25</v>
      </c>
      <c r="AD19" s="10">
        <f t="shared" si="4"/>
        <v>0</v>
      </c>
      <c r="AE19" s="10">
        <f t="shared" si="4"/>
        <v>75</v>
      </c>
      <c r="AF19" s="10">
        <f t="shared" si="4"/>
        <v>25</v>
      </c>
      <c r="AG19" s="10">
        <f t="shared" si="4"/>
        <v>50</v>
      </c>
      <c r="AH19" s="10">
        <f t="shared" si="4"/>
        <v>25</v>
      </c>
      <c r="AI19" s="10">
        <f t="shared" si="4"/>
        <v>25</v>
      </c>
      <c r="AJ19" s="10">
        <f t="shared" si="4"/>
        <v>25</v>
      </c>
      <c r="AK19" s="10">
        <f t="shared" si="4"/>
        <v>50</v>
      </c>
      <c r="AL19" s="10">
        <f t="shared" si="4"/>
        <v>25</v>
      </c>
      <c r="AM19" s="10">
        <f t="shared" si="4"/>
        <v>0</v>
      </c>
      <c r="AN19" s="10">
        <f t="shared" si="4"/>
        <v>75</v>
      </c>
      <c r="AO19" s="10">
        <f t="shared" si="4"/>
        <v>25</v>
      </c>
      <c r="AP19" s="10">
        <f t="shared" si="4"/>
        <v>50</v>
      </c>
      <c r="AQ19" s="10">
        <f t="shared" si="4"/>
        <v>25</v>
      </c>
      <c r="AR19" s="10">
        <f t="shared" si="4"/>
        <v>25</v>
      </c>
      <c r="AS19" s="10">
        <f t="shared" si="4"/>
        <v>0</v>
      </c>
      <c r="AT19" s="10">
        <f t="shared" si="4"/>
        <v>75</v>
      </c>
      <c r="AU19" s="10">
        <f t="shared" si="4"/>
        <v>0</v>
      </c>
      <c r="AV19" s="10">
        <f t="shared" si="4"/>
        <v>25</v>
      </c>
      <c r="AW19" s="10">
        <f t="shared" si="4"/>
        <v>50</v>
      </c>
      <c r="AX19" s="10">
        <f t="shared" si="4"/>
        <v>0</v>
      </c>
      <c r="AY19" s="10">
        <f t="shared" si="4"/>
        <v>0</v>
      </c>
      <c r="AZ19" s="10">
        <f t="shared" si="4"/>
        <v>75</v>
      </c>
      <c r="BA19" s="10">
        <f t="shared" si="4"/>
        <v>0</v>
      </c>
      <c r="BB19" s="10">
        <f t="shared" si="4"/>
        <v>0</v>
      </c>
      <c r="BC19" s="10">
        <f t="shared" si="4"/>
        <v>75</v>
      </c>
      <c r="BD19" s="10">
        <f t="shared" si="4"/>
        <v>0</v>
      </c>
      <c r="BE19" s="10">
        <f t="shared" si="4"/>
        <v>25</v>
      </c>
      <c r="BF19" s="10">
        <f t="shared" si="4"/>
        <v>50</v>
      </c>
      <c r="BG19" s="10">
        <f t="shared" si="4"/>
        <v>0</v>
      </c>
      <c r="BH19" s="10">
        <f t="shared" si="4"/>
        <v>75</v>
      </c>
      <c r="BI19" s="10">
        <f t="shared" si="4"/>
        <v>0</v>
      </c>
      <c r="BJ19" s="10">
        <f t="shared" si="4"/>
        <v>0</v>
      </c>
      <c r="BK19" s="10">
        <f t="shared" si="4"/>
        <v>50</v>
      </c>
      <c r="BL19" s="10">
        <f t="shared" si="4"/>
        <v>25</v>
      </c>
      <c r="BM19" s="10">
        <f t="shared" si="4"/>
        <v>0</v>
      </c>
      <c r="BN19" s="10">
        <f t="shared" si="4"/>
        <v>0</v>
      </c>
      <c r="BO19" s="10">
        <f t="shared" si="4"/>
        <v>75</v>
      </c>
      <c r="BP19" s="10">
        <f t="shared" ref="BP19:EA19" si="5">BP18/4%</f>
        <v>0</v>
      </c>
      <c r="BQ19" s="10">
        <f t="shared" si="5"/>
        <v>0</v>
      </c>
      <c r="BR19" s="10">
        <f t="shared" si="5"/>
        <v>75</v>
      </c>
      <c r="BS19" s="10">
        <f t="shared" si="5"/>
        <v>0</v>
      </c>
      <c r="BT19" s="10">
        <f t="shared" si="5"/>
        <v>75</v>
      </c>
      <c r="BU19" s="10">
        <f t="shared" si="5"/>
        <v>0</v>
      </c>
      <c r="BV19" s="10">
        <f t="shared" si="5"/>
        <v>0</v>
      </c>
      <c r="BW19" s="10">
        <f t="shared" si="5"/>
        <v>0</v>
      </c>
      <c r="BX19" s="10">
        <f t="shared" si="5"/>
        <v>100</v>
      </c>
      <c r="BY19" s="10">
        <f t="shared" si="5"/>
        <v>0</v>
      </c>
      <c r="BZ19" s="10">
        <f t="shared" si="5"/>
        <v>50</v>
      </c>
      <c r="CA19" s="10">
        <f t="shared" si="5"/>
        <v>25</v>
      </c>
      <c r="CB19" s="10">
        <f t="shared" si="5"/>
        <v>0</v>
      </c>
      <c r="CC19" s="10">
        <f t="shared" si="5"/>
        <v>25</v>
      </c>
      <c r="CD19" s="10">
        <f t="shared" si="5"/>
        <v>50</v>
      </c>
      <c r="CE19" s="10">
        <f t="shared" si="5"/>
        <v>0</v>
      </c>
      <c r="CF19" s="10">
        <f t="shared" si="5"/>
        <v>50</v>
      </c>
      <c r="CG19" s="10">
        <f t="shared" si="5"/>
        <v>0</v>
      </c>
      <c r="CH19" s="10">
        <f t="shared" si="5"/>
        <v>25</v>
      </c>
      <c r="CI19" s="10">
        <f t="shared" si="5"/>
        <v>0</v>
      </c>
      <c r="CJ19" s="10">
        <f t="shared" si="5"/>
        <v>75</v>
      </c>
      <c r="CK19" s="10">
        <f t="shared" si="5"/>
        <v>0</v>
      </c>
      <c r="CL19" s="10">
        <f t="shared" si="5"/>
        <v>0</v>
      </c>
      <c r="CM19" s="10">
        <f t="shared" si="5"/>
        <v>75</v>
      </c>
      <c r="CN19" s="10">
        <f t="shared" si="5"/>
        <v>0</v>
      </c>
      <c r="CO19" s="10">
        <f t="shared" si="5"/>
        <v>0</v>
      </c>
      <c r="CP19" s="10">
        <f t="shared" si="5"/>
        <v>75</v>
      </c>
      <c r="CQ19" s="10">
        <f t="shared" si="5"/>
        <v>0</v>
      </c>
      <c r="CR19" s="10">
        <f t="shared" si="5"/>
        <v>0</v>
      </c>
      <c r="CS19" s="10">
        <f t="shared" si="5"/>
        <v>75</v>
      </c>
      <c r="CT19" s="10">
        <f t="shared" si="5"/>
        <v>0</v>
      </c>
      <c r="CU19" s="10">
        <f t="shared" si="5"/>
        <v>75</v>
      </c>
      <c r="CV19" s="10">
        <f t="shared" si="5"/>
        <v>0</v>
      </c>
      <c r="CW19" s="10">
        <f t="shared" si="5"/>
        <v>0</v>
      </c>
      <c r="CX19" s="10">
        <f t="shared" si="5"/>
        <v>0</v>
      </c>
      <c r="CY19" s="10">
        <f t="shared" si="5"/>
        <v>75</v>
      </c>
      <c r="CZ19" s="10">
        <f t="shared" si="5"/>
        <v>0</v>
      </c>
      <c r="DA19" s="10">
        <f t="shared" si="5"/>
        <v>0</v>
      </c>
      <c r="DB19" s="10">
        <f t="shared" si="5"/>
        <v>75</v>
      </c>
      <c r="DC19" s="10">
        <f t="shared" si="5"/>
        <v>0</v>
      </c>
      <c r="DD19" s="10">
        <f t="shared" si="5"/>
        <v>0</v>
      </c>
      <c r="DE19" s="10">
        <f t="shared" si="5"/>
        <v>75</v>
      </c>
      <c r="DF19" s="10">
        <f t="shared" si="5"/>
        <v>0</v>
      </c>
      <c r="DG19" s="10">
        <f t="shared" si="5"/>
        <v>25</v>
      </c>
      <c r="DH19" s="10">
        <f t="shared" si="5"/>
        <v>50</v>
      </c>
      <c r="DI19" s="10">
        <f t="shared" si="5"/>
        <v>0</v>
      </c>
      <c r="DJ19" s="10">
        <f t="shared" si="5"/>
        <v>25</v>
      </c>
      <c r="DK19" s="10">
        <f t="shared" si="5"/>
        <v>50</v>
      </c>
      <c r="DL19" s="10">
        <f t="shared" si="5"/>
        <v>0</v>
      </c>
      <c r="DM19" s="10">
        <f t="shared" si="5"/>
        <v>25</v>
      </c>
      <c r="DN19" s="10">
        <f t="shared" si="5"/>
        <v>50</v>
      </c>
      <c r="DO19" s="10">
        <f t="shared" si="5"/>
        <v>0</v>
      </c>
      <c r="DP19" s="10">
        <f t="shared" si="5"/>
        <v>25</v>
      </c>
      <c r="DQ19" s="10">
        <f t="shared" si="5"/>
        <v>50</v>
      </c>
      <c r="DR19" s="10">
        <f t="shared" si="5"/>
        <v>0</v>
      </c>
      <c r="DS19" s="10">
        <f t="shared" si="5"/>
        <v>75</v>
      </c>
      <c r="DT19" s="10">
        <f t="shared" si="5"/>
        <v>0</v>
      </c>
      <c r="DU19" s="10">
        <f t="shared" si="5"/>
        <v>0</v>
      </c>
      <c r="DV19" s="10">
        <f t="shared" si="5"/>
        <v>50</v>
      </c>
      <c r="DW19" s="10">
        <f t="shared" si="5"/>
        <v>25</v>
      </c>
      <c r="DX19" s="10">
        <f t="shared" si="5"/>
        <v>0</v>
      </c>
      <c r="DY19" s="10">
        <f t="shared" si="5"/>
        <v>0</v>
      </c>
      <c r="DZ19" s="10">
        <f t="shared" si="5"/>
        <v>50</v>
      </c>
      <c r="EA19" s="10">
        <f t="shared" si="5"/>
        <v>25</v>
      </c>
      <c r="EB19" s="10">
        <f t="shared" ref="EB19:GM19" si="6">EB18/4%</f>
        <v>0</v>
      </c>
      <c r="EC19" s="10">
        <f t="shared" si="6"/>
        <v>50</v>
      </c>
      <c r="ED19" s="10">
        <f t="shared" si="6"/>
        <v>25</v>
      </c>
      <c r="EE19" s="10">
        <f t="shared" si="6"/>
        <v>0</v>
      </c>
      <c r="EF19" s="10">
        <f t="shared" si="6"/>
        <v>75</v>
      </c>
      <c r="EG19" s="10">
        <f t="shared" si="6"/>
        <v>0</v>
      </c>
      <c r="EH19" s="10">
        <f t="shared" si="6"/>
        <v>0</v>
      </c>
      <c r="EI19" s="10">
        <f t="shared" si="6"/>
        <v>50</v>
      </c>
      <c r="EJ19" s="10">
        <f t="shared" si="6"/>
        <v>25</v>
      </c>
      <c r="EK19" s="10">
        <f t="shared" si="6"/>
        <v>0</v>
      </c>
      <c r="EL19" s="10">
        <f t="shared" si="6"/>
        <v>50</v>
      </c>
      <c r="EM19" s="10">
        <f t="shared" si="6"/>
        <v>25</v>
      </c>
      <c r="EN19" s="10">
        <f t="shared" si="6"/>
        <v>0</v>
      </c>
      <c r="EO19" s="10">
        <f t="shared" si="6"/>
        <v>50</v>
      </c>
      <c r="EP19" s="10">
        <f t="shared" si="6"/>
        <v>25</v>
      </c>
      <c r="EQ19" s="10">
        <f t="shared" si="6"/>
        <v>50</v>
      </c>
      <c r="ER19" s="10">
        <f t="shared" si="6"/>
        <v>0</v>
      </c>
      <c r="ES19" s="10">
        <f t="shared" si="6"/>
        <v>25</v>
      </c>
      <c r="ET19" s="10">
        <f t="shared" si="6"/>
        <v>0</v>
      </c>
      <c r="EU19" s="10">
        <f t="shared" si="6"/>
        <v>75</v>
      </c>
      <c r="EV19" s="10">
        <f t="shared" si="6"/>
        <v>0</v>
      </c>
      <c r="EW19" s="10">
        <f t="shared" si="6"/>
        <v>0</v>
      </c>
      <c r="EX19" s="10">
        <f t="shared" si="6"/>
        <v>75</v>
      </c>
      <c r="EY19" s="10">
        <f t="shared" si="6"/>
        <v>0</v>
      </c>
      <c r="EZ19" s="10">
        <f t="shared" si="6"/>
        <v>50</v>
      </c>
      <c r="FA19" s="10">
        <f t="shared" si="6"/>
        <v>25</v>
      </c>
      <c r="FB19" s="10">
        <f t="shared" si="6"/>
        <v>0</v>
      </c>
      <c r="FC19" s="10">
        <f t="shared" si="6"/>
        <v>0</v>
      </c>
      <c r="FD19" s="10">
        <f t="shared" si="6"/>
        <v>75</v>
      </c>
      <c r="FE19" s="10">
        <f t="shared" si="6"/>
        <v>0</v>
      </c>
      <c r="FF19" s="10">
        <f t="shared" si="6"/>
        <v>50</v>
      </c>
      <c r="FG19" s="10">
        <f t="shared" si="6"/>
        <v>25</v>
      </c>
      <c r="FH19" s="10">
        <f t="shared" si="6"/>
        <v>0</v>
      </c>
      <c r="FI19" s="10">
        <f t="shared" si="6"/>
        <v>0</v>
      </c>
      <c r="FJ19" s="10">
        <f t="shared" si="6"/>
        <v>75</v>
      </c>
      <c r="FK19" s="10">
        <f t="shared" si="6"/>
        <v>0</v>
      </c>
      <c r="FL19" s="10">
        <f t="shared" si="6"/>
        <v>50</v>
      </c>
      <c r="FM19" s="10">
        <f t="shared" si="6"/>
        <v>25</v>
      </c>
      <c r="FN19" s="10">
        <f t="shared" si="6"/>
        <v>0</v>
      </c>
      <c r="FO19" s="10">
        <f t="shared" si="6"/>
        <v>50</v>
      </c>
      <c r="FP19" s="10">
        <f t="shared" si="6"/>
        <v>25</v>
      </c>
      <c r="FQ19" s="10">
        <f t="shared" si="6"/>
        <v>0</v>
      </c>
      <c r="FR19" s="10">
        <f t="shared" si="6"/>
        <v>0</v>
      </c>
      <c r="FS19" s="10">
        <f t="shared" si="6"/>
        <v>75</v>
      </c>
      <c r="FT19" s="10">
        <f t="shared" si="6"/>
        <v>0</v>
      </c>
      <c r="FU19" s="10">
        <f t="shared" si="6"/>
        <v>0</v>
      </c>
      <c r="FV19" s="10">
        <f t="shared" si="6"/>
        <v>50</v>
      </c>
      <c r="FW19" s="10">
        <f t="shared" si="6"/>
        <v>25</v>
      </c>
      <c r="FX19" s="10">
        <f t="shared" si="6"/>
        <v>50</v>
      </c>
      <c r="FY19" s="10">
        <f t="shared" si="6"/>
        <v>25</v>
      </c>
      <c r="FZ19" s="10">
        <f t="shared" si="6"/>
        <v>0</v>
      </c>
      <c r="GA19" s="10">
        <f t="shared" si="6"/>
        <v>25</v>
      </c>
      <c r="GB19" s="10">
        <f t="shared" si="6"/>
        <v>50</v>
      </c>
      <c r="GC19" s="10">
        <f t="shared" si="6"/>
        <v>0</v>
      </c>
      <c r="GD19" s="10">
        <f t="shared" si="6"/>
        <v>50</v>
      </c>
      <c r="GE19" s="10">
        <f t="shared" si="6"/>
        <v>25</v>
      </c>
      <c r="GF19" s="10">
        <f t="shared" si="6"/>
        <v>0</v>
      </c>
      <c r="GG19" s="10">
        <f t="shared" si="6"/>
        <v>50</v>
      </c>
      <c r="GH19" s="10">
        <f t="shared" si="6"/>
        <v>25</v>
      </c>
      <c r="GI19" s="10">
        <f t="shared" si="6"/>
        <v>0</v>
      </c>
      <c r="GJ19" s="10">
        <f t="shared" si="6"/>
        <v>75</v>
      </c>
      <c r="GK19" s="10">
        <f t="shared" si="6"/>
        <v>0</v>
      </c>
      <c r="GL19" s="10">
        <f t="shared" si="6"/>
        <v>0</v>
      </c>
      <c r="GM19" s="10">
        <f t="shared" si="6"/>
        <v>50</v>
      </c>
      <c r="GN19" s="10">
        <f t="shared" ref="GN19:IT19" si="7">GN18/4%</f>
        <v>25</v>
      </c>
      <c r="GO19" s="10">
        <f t="shared" si="7"/>
        <v>0</v>
      </c>
      <c r="GP19" s="10">
        <f t="shared" si="7"/>
        <v>50</v>
      </c>
      <c r="GQ19" s="10">
        <f t="shared" si="7"/>
        <v>25</v>
      </c>
      <c r="GR19" s="10">
        <f t="shared" si="7"/>
        <v>0</v>
      </c>
      <c r="GS19" s="10">
        <f t="shared" si="7"/>
        <v>75</v>
      </c>
      <c r="GT19" s="10">
        <f t="shared" si="7"/>
        <v>0</v>
      </c>
      <c r="GU19" s="10">
        <f t="shared" si="7"/>
        <v>0</v>
      </c>
      <c r="GV19" s="10">
        <f t="shared" si="7"/>
        <v>75</v>
      </c>
      <c r="GW19" s="10">
        <f t="shared" si="7"/>
        <v>0</v>
      </c>
      <c r="GX19" s="10">
        <f t="shared" si="7"/>
        <v>0</v>
      </c>
      <c r="GY19" s="10">
        <f t="shared" si="7"/>
        <v>25</v>
      </c>
      <c r="GZ19" s="10">
        <f t="shared" si="7"/>
        <v>50</v>
      </c>
      <c r="HA19" s="10">
        <f t="shared" si="7"/>
        <v>0</v>
      </c>
      <c r="HB19" s="10">
        <f t="shared" si="7"/>
        <v>50</v>
      </c>
      <c r="HC19" s="10">
        <f t="shared" si="7"/>
        <v>25</v>
      </c>
      <c r="HD19" s="10">
        <f t="shared" si="7"/>
        <v>0</v>
      </c>
      <c r="HE19" s="10">
        <f t="shared" si="7"/>
        <v>25</v>
      </c>
      <c r="HF19" s="10">
        <f t="shared" si="7"/>
        <v>50</v>
      </c>
      <c r="HG19" s="10">
        <f t="shared" si="7"/>
        <v>0</v>
      </c>
      <c r="HH19" s="10">
        <f t="shared" si="7"/>
        <v>75</v>
      </c>
      <c r="HI19" s="10">
        <f t="shared" si="7"/>
        <v>0</v>
      </c>
      <c r="HJ19" s="10">
        <f t="shared" si="7"/>
        <v>0</v>
      </c>
      <c r="HK19" s="10">
        <f t="shared" si="7"/>
        <v>0</v>
      </c>
      <c r="HL19" s="10">
        <f t="shared" si="7"/>
        <v>50</v>
      </c>
      <c r="HM19" s="10">
        <f t="shared" si="7"/>
        <v>25</v>
      </c>
      <c r="HN19" s="10">
        <f t="shared" si="7"/>
        <v>50</v>
      </c>
      <c r="HO19" s="10">
        <f t="shared" si="7"/>
        <v>25</v>
      </c>
      <c r="HP19" s="10">
        <f t="shared" si="7"/>
        <v>0</v>
      </c>
      <c r="HQ19" s="10">
        <f t="shared" si="7"/>
        <v>0</v>
      </c>
      <c r="HR19" s="10">
        <f t="shared" si="7"/>
        <v>0</v>
      </c>
      <c r="HS19" s="10">
        <f t="shared" si="7"/>
        <v>75</v>
      </c>
      <c r="HT19" s="10">
        <f t="shared" si="7"/>
        <v>0</v>
      </c>
      <c r="HU19" s="10">
        <f t="shared" si="7"/>
        <v>75</v>
      </c>
      <c r="HV19" s="10">
        <f t="shared" si="7"/>
        <v>0</v>
      </c>
      <c r="HW19" s="10">
        <f t="shared" si="7"/>
        <v>50</v>
      </c>
      <c r="HX19" s="10">
        <f t="shared" si="7"/>
        <v>25</v>
      </c>
      <c r="HY19" s="10">
        <f t="shared" si="7"/>
        <v>0</v>
      </c>
      <c r="HZ19" s="10">
        <f t="shared" si="7"/>
        <v>25</v>
      </c>
      <c r="IA19" s="10">
        <f t="shared" si="7"/>
        <v>50</v>
      </c>
      <c r="IB19" s="10">
        <f t="shared" si="7"/>
        <v>0</v>
      </c>
      <c r="IC19" s="10">
        <f t="shared" si="7"/>
        <v>50</v>
      </c>
      <c r="ID19" s="10">
        <f t="shared" si="7"/>
        <v>25</v>
      </c>
      <c r="IE19" s="10">
        <f t="shared" si="7"/>
        <v>0</v>
      </c>
      <c r="IF19" s="10">
        <f t="shared" si="7"/>
        <v>75</v>
      </c>
      <c r="IG19" s="10">
        <f t="shared" si="7"/>
        <v>0</v>
      </c>
      <c r="IH19" s="10">
        <f t="shared" si="7"/>
        <v>0</v>
      </c>
      <c r="II19" s="10">
        <f t="shared" si="7"/>
        <v>75</v>
      </c>
      <c r="IJ19" s="10">
        <f t="shared" si="7"/>
        <v>0</v>
      </c>
      <c r="IK19" s="10">
        <f t="shared" si="7"/>
        <v>0</v>
      </c>
      <c r="IL19" s="10">
        <f t="shared" si="7"/>
        <v>0</v>
      </c>
      <c r="IM19" s="10">
        <f t="shared" si="7"/>
        <v>75</v>
      </c>
      <c r="IN19" s="10">
        <f t="shared" si="7"/>
        <v>0</v>
      </c>
      <c r="IO19" s="10">
        <f t="shared" si="7"/>
        <v>75</v>
      </c>
      <c r="IP19" s="10">
        <f t="shared" si="7"/>
        <v>0</v>
      </c>
      <c r="IQ19" s="10">
        <f t="shared" si="7"/>
        <v>0</v>
      </c>
      <c r="IR19" s="10">
        <f t="shared" si="7"/>
        <v>25</v>
      </c>
      <c r="IS19" s="10">
        <f t="shared" si="7"/>
        <v>50</v>
      </c>
      <c r="IT19" s="10">
        <f t="shared" si="7"/>
        <v>0</v>
      </c>
      <c r="IU19" s="84"/>
      <c r="IV19" s="84"/>
      <c r="IW19" s="84"/>
      <c r="IX19" s="84"/>
    </row>
    <row r="21" spans="1:261">
      <c r="B21" s="163" t="s">
        <v>1387</v>
      </c>
      <c r="C21" s="163"/>
      <c r="D21" s="163"/>
      <c r="E21" s="163"/>
      <c r="F21" s="50"/>
      <c r="G21" s="50"/>
      <c r="H21" s="50"/>
      <c r="I21" s="50"/>
      <c r="J21" s="50"/>
      <c r="K21" s="50"/>
      <c r="L21" s="50"/>
      <c r="M21" s="50"/>
    </row>
    <row r="22" spans="1:261">
      <c r="B22" s="51" t="s">
        <v>751</v>
      </c>
      <c r="C22" s="43" t="s">
        <v>752</v>
      </c>
      <c r="D22" s="59">
        <f>E22/100*4</f>
        <v>0.42857142857142855</v>
      </c>
      <c r="E22" s="52">
        <f>(C19+F19+I19+L19+O19+R19+U19)/7</f>
        <v>10.714285714285714</v>
      </c>
      <c r="F22" s="50"/>
      <c r="G22" s="50"/>
      <c r="H22" s="50"/>
      <c r="I22" s="50"/>
      <c r="J22" s="50"/>
      <c r="K22" s="50"/>
      <c r="L22" s="50"/>
      <c r="M22" s="50"/>
    </row>
    <row r="23" spans="1:261">
      <c r="B23" s="51" t="s">
        <v>753</v>
      </c>
      <c r="C23" s="43" t="s">
        <v>752</v>
      </c>
      <c r="D23" s="59">
        <f t="shared" ref="D23:D24" si="8">E23/100*4</f>
        <v>2.4285714285714288</v>
      </c>
      <c r="E23" s="52">
        <f>(D19+G19+J19+M19+P19+S19+V19)/7</f>
        <v>60.714285714285715</v>
      </c>
      <c r="F23" s="50"/>
      <c r="G23" s="50"/>
      <c r="H23" s="50"/>
      <c r="I23" s="50"/>
      <c r="J23" s="50"/>
      <c r="K23" s="50"/>
      <c r="L23" s="50"/>
      <c r="M23" s="50"/>
    </row>
    <row r="24" spans="1:261">
      <c r="B24" s="51" t="s">
        <v>754</v>
      </c>
      <c r="C24" s="43" t="s">
        <v>752</v>
      </c>
      <c r="D24" s="59">
        <f t="shared" si="8"/>
        <v>0.14285714285714288</v>
      </c>
      <c r="E24" s="52">
        <f>(E19+H19+K19+N19+Q19+T19+W19)/7</f>
        <v>3.5714285714285716</v>
      </c>
      <c r="F24" s="50"/>
      <c r="G24" s="50"/>
      <c r="H24" s="50"/>
      <c r="I24" s="50"/>
      <c r="J24" s="50"/>
      <c r="K24" s="50"/>
      <c r="L24" s="50"/>
      <c r="M24" s="50"/>
    </row>
    <row r="25" spans="1:261">
      <c r="B25" s="53"/>
      <c r="C25" s="90"/>
      <c r="D25" s="60">
        <f>SUM(D22:D24)</f>
        <v>3</v>
      </c>
      <c r="E25" s="60">
        <f>SUM(E22:E24)</f>
        <v>75</v>
      </c>
      <c r="F25" s="50"/>
      <c r="G25" s="50"/>
      <c r="H25" s="50"/>
      <c r="I25" s="50"/>
      <c r="J25" s="50"/>
      <c r="K25" s="50"/>
      <c r="L25" s="50"/>
      <c r="M25" s="50"/>
    </row>
    <row r="26" spans="1:261">
      <c r="B26" s="51"/>
      <c r="C26" s="43"/>
      <c r="D26" s="222" t="s">
        <v>321</v>
      </c>
      <c r="E26" s="222"/>
      <c r="F26" s="198" t="s">
        <v>322</v>
      </c>
      <c r="G26" s="198"/>
      <c r="H26" s="221" t="s">
        <v>411</v>
      </c>
      <c r="I26" s="221"/>
      <c r="J26" s="221" t="s">
        <v>377</v>
      </c>
      <c r="K26" s="221"/>
      <c r="L26" s="50"/>
      <c r="M26" s="50"/>
    </row>
    <row r="27" spans="1:261">
      <c r="B27" s="51" t="s">
        <v>751</v>
      </c>
      <c r="C27" s="43" t="s">
        <v>755</v>
      </c>
      <c r="D27" s="59">
        <f>E27/100*4</f>
        <v>0.7142857142857143</v>
      </c>
      <c r="E27" s="52">
        <f>(X19+AA19+AD19+AG19+AJ19+AM19+AP19)/7</f>
        <v>17.857142857142858</v>
      </c>
      <c r="F27" s="43">
        <f>G27/100*4</f>
        <v>1</v>
      </c>
      <c r="G27" s="52">
        <f>(AS19+AV19+AY19+BB19+BE19+BH19+BK19)/7</f>
        <v>25</v>
      </c>
      <c r="H27" s="43">
        <f>I27/100*4</f>
        <v>1.142857142857143</v>
      </c>
      <c r="I27" s="52">
        <f>(BN19+BQ19+BT19+BW19+BZ19+CC19+CF19)/7</f>
        <v>28.571428571428573</v>
      </c>
      <c r="J27" s="43">
        <f>K27/100*4</f>
        <v>0.42857142857142855</v>
      </c>
      <c r="K27" s="52">
        <f>(CI19+CL19+CO19+CR19+CU19+CX19+DA19)/7</f>
        <v>10.714285714285714</v>
      </c>
      <c r="L27" s="50"/>
      <c r="M27" s="50"/>
    </row>
    <row r="28" spans="1:261">
      <c r="B28" s="51" t="s">
        <v>753</v>
      </c>
      <c r="C28" s="43" t="s">
        <v>755</v>
      </c>
      <c r="D28" s="59">
        <f t="shared" ref="D28:D29" si="9">E28/100*4</f>
        <v>2.285714285714286</v>
      </c>
      <c r="E28" s="52">
        <f>(Y19+AB19+AE19+AH19+AK19+AN19+AQ19)/7</f>
        <v>57.142857142857146</v>
      </c>
      <c r="F28" s="107">
        <f t="shared" ref="F28:F29" si="10">G28/100*4</f>
        <v>2</v>
      </c>
      <c r="G28" s="52">
        <f>(AT19+AW19+AZ19+BC19+BF19+BI19+BL19)/7</f>
        <v>50</v>
      </c>
      <c r="H28" s="107">
        <f t="shared" ref="H28:H29" si="11">I28/100*4</f>
        <v>1.8571428571428572</v>
      </c>
      <c r="I28" s="52">
        <f>(BO19+BR19+BU19+BX19+CA19+CD19+CG19)/7</f>
        <v>46.428571428571431</v>
      </c>
      <c r="J28" s="107">
        <f t="shared" ref="J28:J29" si="12">K28/100*4</f>
        <v>2.5714285714285716</v>
      </c>
      <c r="K28" s="52">
        <f>(CJ19+CM19+CP19+CS19+CV19+CY19+DB19)/7</f>
        <v>64.285714285714292</v>
      </c>
      <c r="L28" s="50"/>
      <c r="M28" s="50"/>
    </row>
    <row r="29" spans="1:261">
      <c r="B29" s="51" t="s">
        <v>754</v>
      </c>
      <c r="C29" s="43" t="s">
        <v>755</v>
      </c>
      <c r="D29" s="59">
        <f t="shared" si="9"/>
        <v>0.8571428571428571</v>
      </c>
      <c r="E29" s="52">
        <f>(Z19+AC19+AF19+AI19+AL19+AO19+AR19)/7</f>
        <v>21.428571428571427</v>
      </c>
      <c r="F29" s="107">
        <f t="shared" si="10"/>
        <v>0</v>
      </c>
      <c r="G29" s="52">
        <f>(AU19+AX19+BA19+BD19+BG19+BJ19+BM19)/7</f>
        <v>0</v>
      </c>
      <c r="H29" s="107">
        <f t="shared" si="11"/>
        <v>0.14285714285714288</v>
      </c>
      <c r="I29" s="52">
        <f>(BP19+BS19+BV19+BY19+CB19+CE19+CH19)/7</f>
        <v>3.5714285714285716</v>
      </c>
      <c r="J29" s="107">
        <f t="shared" si="12"/>
        <v>0</v>
      </c>
      <c r="K29" s="52">
        <f>(CK19+CN19+CQ19+CT19+CW19+CZ19+DC19)/7</f>
        <v>0</v>
      </c>
      <c r="L29" s="50"/>
      <c r="M29" s="50"/>
    </row>
    <row r="30" spans="1:261">
      <c r="B30" s="51"/>
      <c r="C30" s="43"/>
      <c r="D30" s="57">
        <f t="shared" ref="D30:I30" si="13">SUM(D27:D29)</f>
        <v>3.8571428571428577</v>
      </c>
      <c r="E30" s="57">
        <f t="shared" si="13"/>
        <v>96.428571428571431</v>
      </c>
      <c r="F30" s="56">
        <f t="shared" si="13"/>
        <v>3</v>
      </c>
      <c r="G30" s="56">
        <f t="shared" si="13"/>
        <v>75</v>
      </c>
      <c r="H30" s="56">
        <f t="shared" si="13"/>
        <v>3.1428571428571428</v>
      </c>
      <c r="I30" s="56">
        <f t="shared" si="13"/>
        <v>78.571428571428569</v>
      </c>
      <c r="J30" s="56">
        <f>SUM(J27:J29)</f>
        <v>3</v>
      </c>
      <c r="K30" s="56">
        <f>SUM(K27:K29)</f>
        <v>75</v>
      </c>
      <c r="L30" s="50"/>
      <c r="M30" s="50"/>
    </row>
    <row r="31" spans="1:261">
      <c r="B31" s="51" t="s">
        <v>751</v>
      </c>
      <c r="C31" s="51" t="s">
        <v>757</v>
      </c>
      <c r="D31" s="59">
        <f>E31/100*4</f>
        <v>0.28571428571428575</v>
      </c>
      <c r="E31" s="52">
        <f>(DI19+DL19+DO19+DR19+DU19+DV19+DY19)/7</f>
        <v>7.1428571428571432</v>
      </c>
      <c r="F31" s="50"/>
      <c r="G31" s="50"/>
      <c r="H31" s="50"/>
      <c r="I31" s="50"/>
    </row>
    <row r="32" spans="1:261">
      <c r="B32" s="51" t="s">
        <v>753</v>
      </c>
      <c r="C32" s="51" t="s">
        <v>757</v>
      </c>
      <c r="D32" s="59">
        <f t="shared" ref="D32:D33" si="14">E32/100*4</f>
        <v>1.142857142857143</v>
      </c>
      <c r="E32" s="52">
        <f>(DJ19+DM19+DP19+DS19+DV19+DY19+EB19)/7</f>
        <v>28.571428571428573</v>
      </c>
      <c r="F32" s="50"/>
      <c r="G32" s="50"/>
      <c r="H32" s="50"/>
      <c r="I32" s="50"/>
    </row>
    <row r="33" spans="2:13">
      <c r="B33" s="51" t="s">
        <v>754</v>
      </c>
      <c r="C33" s="51" t="s">
        <v>757</v>
      </c>
      <c r="D33" s="59">
        <f t="shared" si="14"/>
        <v>1.5714285714285714</v>
      </c>
      <c r="E33" s="52">
        <f>(DK19+DN19+DQ19+DT19+DW19+DZ19+EC19)/7</f>
        <v>39.285714285714285</v>
      </c>
      <c r="F33" s="50"/>
      <c r="G33" s="50"/>
      <c r="H33" s="50"/>
      <c r="I33" s="50"/>
    </row>
    <row r="34" spans="2:13">
      <c r="B34" s="53"/>
      <c r="C34" s="53"/>
      <c r="D34" s="60">
        <f>SUM(D31:D33)</f>
        <v>3</v>
      </c>
      <c r="E34" s="60">
        <f>SUM(E31:E33)</f>
        <v>75</v>
      </c>
      <c r="F34" s="50"/>
      <c r="G34" s="50"/>
      <c r="H34" s="50"/>
      <c r="I34" s="50"/>
    </row>
    <row r="35" spans="2:13">
      <c r="B35" s="51"/>
      <c r="C35" s="43"/>
      <c r="D35" s="222" t="s">
        <v>329</v>
      </c>
      <c r="E35" s="222"/>
      <c r="F35" s="221" t="s">
        <v>324</v>
      </c>
      <c r="G35" s="221"/>
      <c r="H35" s="221" t="s">
        <v>330</v>
      </c>
      <c r="I35" s="221"/>
      <c r="J35" s="221" t="s">
        <v>331</v>
      </c>
      <c r="K35" s="221"/>
      <c r="L35" s="221" t="s">
        <v>43</v>
      </c>
      <c r="M35" s="221"/>
    </row>
    <row r="36" spans="2:13">
      <c r="B36" s="51" t="s">
        <v>751</v>
      </c>
      <c r="C36" s="43" t="s">
        <v>756</v>
      </c>
      <c r="D36" s="59">
        <f>E36/100*4</f>
        <v>0.28571428571428575</v>
      </c>
      <c r="E36" s="52">
        <f>(DY19+EB19+EE19+EH19+EK19+EN19+EQ19)/7</f>
        <v>7.1428571428571432</v>
      </c>
      <c r="F36" s="43">
        <f>G36/100*4</f>
        <v>0.8571428571428571</v>
      </c>
      <c r="G36" s="52">
        <f>(ET19+EW19+EZ19+FC19+FF19+FI19+FL19)/7</f>
        <v>21.428571428571427</v>
      </c>
      <c r="H36" s="43">
        <f>I36/100*4</f>
        <v>1.2857142857142858</v>
      </c>
      <c r="I36" s="52">
        <f>(FO19+FR19+FU19+FX19+GA19+GD19+GG19)/7</f>
        <v>32.142857142857146</v>
      </c>
      <c r="J36" s="43">
        <f>K36/100*4</f>
        <v>2.285714285714286</v>
      </c>
      <c r="K36" s="52">
        <f>(GJ19+GM19+GP19+GS19+GV19+GY19+HB19)/7</f>
        <v>57.142857142857146</v>
      </c>
      <c r="L36" s="43">
        <f>M36/100*25</f>
        <v>7.1428571428571441</v>
      </c>
      <c r="M36" s="52">
        <f>(HE19+HH19+HK19+HN19+HQ19+HT19+HW19)/7</f>
        <v>28.571428571428573</v>
      </c>
    </row>
    <row r="37" spans="2:13">
      <c r="B37" s="51" t="s">
        <v>753</v>
      </c>
      <c r="C37" s="43" t="s">
        <v>756</v>
      </c>
      <c r="D37" s="59">
        <f t="shared" ref="D37:D38" si="15">E37/100*4</f>
        <v>1.8571428571428572</v>
      </c>
      <c r="E37" s="52">
        <f>(DZ19+EC19+EF19+EI19+EL19+EO19+ER19)/7</f>
        <v>46.428571428571431</v>
      </c>
      <c r="F37" s="107">
        <f t="shared" ref="F37:F38" si="16">G37/100*4</f>
        <v>2.1428571428571428</v>
      </c>
      <c r="G37" s="52">
        <f>(EU19+EX19+FA19+FD19+FG19+FJ19+FM19)/7</f>
        <v>53.571428571428569</v>
      </c>
      <c r="H37" s="107">
        <f t="shared" ref="H37:H38" si="17">I37/100*4</f>
        <v>1.5714285714285714</v>
      </c>
      <c r="I37" s="52">
        <f>(FP19+FS19+FV19+FY19+GB19+GE19+GH19)/7</f>
        <v>39.285714285714285</v>
      </c>
      <c r="J37" s="43">
        <f>K37/100*4</f>
        <v>0.7142857142857143</v>
      </c>
      <c r="K37" s="52">
        <f>(GK19+GN19+GQ19+GT19+GW19+GZ19+HC19)/7</f>
        <v>17.857142857142858</v>
      </c>
      <c r="L37" s="43">
        <f>M37/100*25</f>
        <v>8.0357142857142865</v>
      </c>
      <c r="M37" s="52">
        <f>(HF19+HI19+HL19+HO19+HR19+HU19+HX19)/7</f>
        <v>32.142857142857146</v>
      </c>
    </row>
    <row r="38" spans="2:13">
      <c r="B38" s="51" t="s">
        <v>754</v>
      </c>
      <c r="C38" s="43" t="s">
        <v>756</v>
      </c>
      <c r="D38" s="59">
        <f t="shared" si="15"/>
        <v>0.8571428571428571</v>
      </c>
      <c r="E38" s="52">
        <f>(EA19+ED19+EG19+EJ19+EM19+EP19+ES19)/7</f>
        <v>21.428571428571427</v>
      </c>
      <c r="F38" s="107">
        <f t="shared" si="16"/>
        <v>0</v>
      </c>
      <c r="G38" s="52">
        <f>(EV19+EY19+FB19+FE19+FH19+FK19+FN19)/7</f>
        <v>0</v>
      </c>
      <c r="H38" s="107">
        <f t="shared" si="17"/>
        <v>0.14285714285714288</v>
      </c>
      <c r="I38" s="52">
        <f>(FQ19+FT19+FW19+FZ19+GC19+GF19+GI19)/7</f>
        <v>3.5714285714285716</v>
      </c>
      <c r="J38" s="43">
        <f>K38/100*4</f>
        <v>0</v>
      </c>
      <c r="K38" s="52">
        <f>(GL19+GO19+GR19+GU19+GX19+HA19+HD19)/7</f>
        <v>0</v>
      </c>
      <c r="L38" s="43">
        <f>M38/100*25</f>
        <v>3.5714285714285721</v>
      </c>
      <c r="M38" s="52">
        <f>(HG19+HJ19+HM19+HP19+HS19+HV19+HY19)/7</f>
        <v>14.285714285714286</v>
      </c>
    </row>
    <row r="39" spans="2:13">
      <c r="B39" s="51"/>
      <c r="C39" s="43"/>
      <c r="D39" s="57">
        <f t="shared" ref="D39:K39" si="18">SUM(D36:D38)</f>
        <v>3</v>
      </c>
      <c r="E39" s="57">
        <f t="shared" si="18"/>
        <v>75</v>
      </c>
      <c r="F39" s="56">
        <f t="shared" si="18"/>
        <v>3</v>
      </c>
      <c r="G39" s="56">
        <f t="shared" si="18"/>
        <v>75</v>
      </c>
      <c r="H39" s="56">
        <f t="shared" si="18"/>
        <v>3</v>
      </c>
      <c r="I39" s="56">
        <f t="shared" si="18"/>
        <v>75</v>
      </c>
      <c r="J39" s="56">
        <f t="shared" si="18"/>
        <v>3.0000000000000004</v>
      </c>
      <c r="K39" s="56">
        <f t="shared" si="18"/>
        <v>75</v>
      </c>
      <c r="L39" s="56">
        <f>SUM(L36:L38)</f>
        <v>18.750000000000004</v>
      </c>
      <c r="M39" s="56">
        <f>SUM(M36:M38)</f>
        <v>75.000000000000014</v>
      </c>
    </row>
    <row r="40" spans="2:13" ht="44.45" customHeight="1">
      <c r="B40" s="51" t="s">
        <v>751</v>
      </c>
      <c r="C40" s="43" t="s">
        <v>758</v>
      </c>
      <c r="D40" s="59">
        <f>(HZ18+IC18+IF18+II18+IL18+IO18+IR18)/7</f>
        <v>1.8571428571428572</v>
      </c>
      <c r="E40" s="52">
        <f>(HZ19+IC19+IF19+II19+IL19+IO19+IR19)/7</f>
        <v>46.428571428571431</v>
      </c>
      <c r="F40" s="50"/>
      <c r="G40" s="50"/>
      <c r="H40" s="50"/>
      <c r="I40" s="50"/>
      <c r="J40" s="50"/>
      <c r="K40" s="50"/>
      <c r="L40" s="50"/>
      <c r="M40" s="50"/>
    </row>
    <row r="41" spans="2:13">
      <c r="B41" s="51" t="s">
        <v>753</v>
      </c>
      <c r="C41" s="43" t="s">
        <v>758</v>
      </c>
      <c r="D41" s="59">
        <f>(IA18+ID18+IG18+IJ18+IM18+IP18+IS18)/7</f>
        <v>1.1428571428571428</v>
      </c>
      <c r="E41" s="52">
        <f>(IA19+ID19+IG19+IJ19+IM19+IP19+IS19)/7</f>
        <v>28.571428571428573</v>
      </c>
      <c r="F41" s="50"/>
      <c r="G41" s="50"/>
      <c r="H41" s="50"/>
      <c r="I41" s="50"/>
      <c r="J41" s="50"/>
      <c r="K41" s="50"/>
      <c r="L41" s="50"/>
      <c r="M41" s="50"/>
    </row>
    <row r="42" spans="2:13">
      <c r="B42" s="51" t="s">
        <v>754</v>
      </c>
      <c r="C42" s="43" t="s">
        <v>758</v>
      </c>
      <c r="D42" s="59">
        <f>(IB18+IE18+IH18+IK18+IN18+IQ18+IT18)/7</f>
        <v>0</v>
      </c>
      <c r="E42" s="52">
        <f>(IB19+IE19+IH19+IK19+IN19+IQ19+IT19)/7</f>
        <v>0</v>
      </c>
      <c r="F42" s="50"/>
      <c r="G42" s="50"/>
      <c r="H42" s="50"/>
      <c r="I42" s="50"/>
      <c r="J42" s="50"/>
      <c r="K42" s="50"/>
      <c r="L42" s="50"/>
      <c r="M42" s="50"/>
    </row>
    <row r="43" spans="2:13">
      <c r="B43" s="51"/>
      <c r="C43" s="51"/>
      <c r="D43" s="57">
        <f>SUM(D40:D42)</f>
        <v>3</v>
      </c>
      <c r="E43" s="57">
        <f>SUM(E40:E42)</f>
        <v>75</v>
      </c>
      <c r="F43" s="50"/>
      <c r="G43" s="50"/>
      <c r="H43" s="50"/>
      <c r="I43" s="50"/>
      <c r="J43" s="50"/>
      <c r="K43" s="50"/>
      <c r="L43" s="50"/>
      <c r="M43" s="50"/>
    </row>
    <row r="47" spans="2:13" ht="33.75" customHeight="1"/>
  </sheetData>
  <mergeCells count="200">
    <mergeCell ref="C4:W4"/>
    <mergeCell ref="X4:DC4"/>
    <mergeCell ref="DD4:DX4"/>
    <mergeCell ref="DY4:HY4"/>
    <mergeCell ref="HZ4:IT4"/>
    <mergeCell ref="JV2:JW2"/>
    <mergeCell ref="L35:M35"/>
    <mergeCell ref="B21:E21"/>
    <mergeCell ref="D26:E26"/>
    <mergeCell ref="F26:G26"/>
    <mergeCell ref="H26:I26"/>
    <mergeCell ref="J26:K26"/>
    <mergeCell ref="D35:E35"/>
    <mergeCell ref="F35:G35"/>
    <mergeCell ref="H35:I35"/>
    <mergeCell ref="J35:K35"/>
    <mergeCell ref="A18:B18"/>
    <mergeCell ref="A19:B19"/>
    <mergeCell ref="O11:Q11"/>
    <mergeCell ref="O12:Q12"/>
    <mergeCell ref="L12:N12"/>
    <mergeCell ref="I12:K12"/>
    <mergeCell ref="DG12:DI12"/>
    <mergeCell ref="BN12:BP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M59"/>
  <sheetViews>
    <sheetView tabSelected="1" zoomScale="80" zoomScaleNormal="80" workbookViewId="0">
      <selection activeCell="B11" sqref="B11"/>
    </sheetView>
  </sheetViews>
  <sheetFormatPr defaultRowHeight="15"/>
  <cols>
    <col min="2" max="2" width="27.140625" customWidth="1"/>
    <col min="35" max="35" width="13.42578125" customWidth="1"/>
    <col min="36" max="36" width="12.5703125" customWidth="1"/>
    <col min="37" max="37" width="11.85546875" customWidth="1"/>
    <col min="38" max="38" width="10.42578125" customWidth="1"/>
  </cols>
  <sheetData>
    <row r="1" spans="1:299" ht="15.75">
      <c r="A1" s="6" t="s">
        <v>44</v>
      </c>
      <c r="B1" s="14" t="s">
        <v>1390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99" ht="15.75">
      <c r="A2" s="8" t="s">
        <v>788</v>
      </c>
      <c r="B2" s="7"/>
      <c r="C2" s="7" t="s">
        <v>1553</v>
      </c>
      <c r="D2" s="7"/>
      <c r="E2" s="7"/>
      <c r="F2" s="16"/>
      <c r="G2" s="7" t="s">
        <v>1552</v>
      </c>
      <c r="H2" s="7"/>
      <c r="I2" s="7"/>
      <c r="J2" s="7"/>
      <c r="K2" s="7" t="s">
        <v>1551</v>
      </c>
      <c r="L2" s="7"/>
      <c r="M2" s="7"/>
      <c r="N2" s="7"/>
      <c r="O2" s="7" t="s">
        <v>1550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KK2" s="151" t="s">
        <v>1472</v>
      </c>
      <c r="KL2" s="151"/>
    </row>
    <row r="3" spans="1:29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299" ht="15.75">
      <c r="A4" s="116" t="s">
        <v>0</v>
      </c>
      <c r="B4" s="116" t="s">
        <v>170</v>
      </c>
      <c r="C4" s="134" t="s">
        <v>1540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6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134"/>
      <c r="DN4" s="135"/>
      <c r="DO4" s="135"/>
      <c r="DP4" s="135"/>
      <c r="DQ4" s="135"/>
      <c r="DR4" s="135"/>
      <c r="DS4" s="135"/>
      <c r="DT4" s="135"/>
      <c r="DU4" s="136"/>
      <c r="DV4" s="134" t="s">
        <v>1472</v>
      </c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6"/>
      <c r="EQ4" s="87"/>
      <c r="ER4" s="87"/>
      <c r="ES4" s="87"/>
      <c r="ET4" s="87"/>
      <c r="EU4" s="87"/>
      <c r="EV4" s="87"/>
      <c r="EW4" s="87"/>
      <c r="EX4" s="87"/>
      <c r="EY4" s="87"/>
      <c r="EZ4" s="169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  <c r="IO4" s="170"/>
      <c r="IP4" s="170"/>
      <c r="IQ4" s="170"/>
      <c r="IR4" s="170"/>
      <c r="IS4" s="170"/>
      <c r="IT4" s="170"/>
      <c r="IU4" s="170"/>
      <c r="IV4" s="170"/>
      <c r="IW4" s="170"/>
      <c r="IX4" s="170"/>
      <c r="IY4" s="170"/>
      <c r="IZ4" s="171"/>
      <c r="JA4" s="85"/>
      <c r="JB4" s="86"/>
      <c r="JC4" s="170"/>
      <c r="JD4" s="170"/>
      <c r="JE4" s="170"/>
      <c r="JF4" s="170"/>
      <c r="JG4" s="170"/>
      <c r="JH4" s="170"/>
      <c r="JI4" s="171"/>
      <c r="JJ4" s="164" t="s">
        <v>1472</v>
      </c>
      <c r="JK4" s="164"/>
      <c r="JL4" s="164"/>
      <c r="JM4" s="164"/>
      <c r="JN4" s="164"/>
      <c r="JO4" s="164"/>
      <c r="JP4" s="164"/>
      <c r="JQ4" s="164"/>
      <c r="JR4" s="164"/>
      <c r="JS4" s="164"/>
      <c r="JT4" s="164"/>
      <c r="JU4" s="164"/>
      <c r="JV4" s="164"/>
      <c r="JW4" s="164"/>
      <c r="JX4" s="164"/>
      <c r="JY4" s="164"/>
      <c r="JZ4" s="164"/>
      <c r="KA4" s="164"/>
      <c r="KB4" s="164"/>
      <c r="KC4" s="164"/>
      <c r="KD4" s="164"/>
      <c r="KE4" s="164"/>
      <c r="KF4" s="164"/>
      <c r="KG4" s="164"/>
      <c r="KH4" s="164"/>
      <c r="KI4" s="164"/>
      <c r="KJ4" s="164"/>
      <c r="KK4" s="164"/>
      <c r="KL4" s="164"/>
      <c r="KM4" s="164"/>
    </row>
    <row r="5" spans="1:299" ht="15.75" customHeight="1">
      <c r="A5" s="116"/>
      <c r="B5" s="116"/>
      <c r="C5" s="166" t="s">
        <v>409</v>
      </c>
      <c r="D5" s="167"/>
      <c r="E5" s="167"/>
      <c r="F5" s="167"/>
      <c r="G5" s="167"/>
      <c r="H5" s="167"/>
      <c r="I5" s="167"/>
      <c r="J5" s="167"/>
      <c r="K5" s="168"/>
      <c r="L5" s="134" t="s">
        <v>1538</v>
      </c>
      <c r="M5" s="135"/>
      <c r="N5" s="135"/>
      <c r="O5" s="135"/>
      <c r="P5" s="135"/>
      <c r="Q5" s="135"/>
      <c r="R5" s="135"/>
      <c r="S5" s="135"/>
      <c r="T5" s="136"/>
      <c r="U5" s="166" t="s">
        <v>865</v>
      </c>
      <c r="V5" s="167"/>
      <c r="W5" s="167"/>
      <c r="X5" s="167"/>
      <c r="Y5" s="167"/>
      <c r="Z5" s="167"/>
      <c r="AA5" s="167"/>
      <c r="AB5" s="167"/>
      <c r="AC5" s="168"/>
      <c r="AD5" s="172" t="s">
        <v>328</v>
      </c>
      <c r="AE5" s="173"/>
      <c r="AF5" s="173"/>
      <c r="AG5" s="173"/>
      <c r="AH5" s="173"/>
      <c r="AI5" s="173"/>
      <c r="AJ5" s="173"/>
      <c r="AK5" s="173"/>
      <c r="AL5" s="174"/>
      <c r="AM5" s="172" t="s">
        <v>1539</v>
      </c>
      <c r="AN5" s="173"/>
      <c r="AO5" s="173"/>
      <c r="AP5" s="173"/>
      <c r="AQ5" s="173"/>
      <c r="AR5" s="173"/>
      <c r="AS5" s="173"/>
      <c r="AT5" s="173"/>
      <c r="AU5" s="174"/>
      <c r="AV5" s="228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30"/>
    </row>
    <row r="6" spans="1:299" ht="15.75">
      <c r="A6" s="116"/>
      <c r="B6" s="116"/>
      <c r="C6" s="145" t="s">
        <v>1417</v>
      </c>
      <c r="D6" s="146"/>
      <c r="E6" s="147"/>
      <c r="F6" s="145" t="s">
        <v>1418</v>
      </c>
      <c r="G6" s="146"/>
      <c r="H6" s="147"/>
      <c r="I6" s="145" t="s">
        <v>1419</v>
      </c>
      <c r="J6" s="146"/>
      <c r="K6" s="147"/>
      <c r="L6" s="142" t="s">
        <v>1421</v>
      </c>
      <c r="M6" s="143"/>
      <c r="N6" s="144"/>
      <c r="O6" s="142" t="s">
        <v>1422</v>
      </c>
      <c r="P6" s="143"/>
      <c r="Q6" s="144"/>
      <c r="R6" s="142" t="s">
        <v>1423</v>
      </c>
      <c r="S6" s="143"/>
      <c r="T6" s="144"/>
      <c r="U6" s="142" t="s">
        <v>1426</v>
      </c>
      <c r="V6" s="143"/>
      <c r="W6" s="144"/>
      <c r="X6" s="145" t="s">
        <v>1427</v>
      </c>
      <c r="Y6" s="146"/>
      <c r="Z6" s="147"/>
      <c r="AA6" s="142" t="s">
        <v>1428</v>
      </c>
      <c r="AB6" s="143"/>
      <c r="AC6" s="144"/>
      <c r="AD6" s="157" t="s">
        <v>1431</v>
      </c>
      <c r="AE6" s="157"/>
      <c r="AF6" s="157"/>
      <c r="AG6" s="142" t="s">
        <v>1432</v>
      </c>
      <c r="AH6" s="143"/>
      <c r="AI6" s="144"/>
      <c r="AJ6" s="142" t="s">
        <v>1433</v>
      </c>
      <c r="AK6" s="143"/>
      <c r="AL6" s="144"/>
      <c r="AM6" s="142" t="s">
        <v>1434</v>
      </c>
      <c r="AN6" s="143"/>
      <c r="AO6" s="144"/>
      <c r="AP6" s="142" t="s">
        <v>1435</v>
      </c>
      <c r="AQ6" s="143"/>
      <c r="AR6" s="144"/>
      <c r="AS6" s="157" t="s">
        <v>1436</v>
      </c>
      <c r="AT6" s="157"/>
      <c r="AU6" s="157"/>
    </row>
    <row r="7" spans="1:299" ht="108.75" customHeight="1">
      <c r="A7" s="116"/>
      <c r="B7" s="116"/>
      <c r="C7" s="211" t="s">
        <v>1527</v>
      </c>
      <c r="D7" s="212"/>
      <c r="E7" s="213"/>
      <c r="F7" s="223" t="s">
        <v>1545</v>
      </c>
      <c r="G7" s="226"/>
      <c r="H7" s="227"/>
      <c r="I7" s="211" t="s">
        <v>1528</v>
      </c>
      <c r="J7" s="212"/>
      <c r="K7" s="213"/>
      <c r="L7" s="223" t="s">
        <v>1546</v>
      </c>
      <c r="M7" s="224"/>
      <c r="N7" s="225"/>
      <c r="O7" s="211" t="s">
        <v>1524</v>
      </c>
      <c r="P7" s="212"/>
      <c r="Q7" s="213"/>
      <c r="R7" s="211" t="s">
        <v>1477</v>
      </c>
      <c r="S7" s="212"/>
      <c r="T7" s="213"/>
      <c r="U7" s="211" t="s">
        <v>1479</v>
      </c>
      <c r="V7" s="212"/>
      <c r="W7" s="213"/>
      <c r="X7" s="223" t="s">
        <v>1547</v>
      </c>
      <c r="Y7" s="224"/>
      <c r="Z7" s="225"/>
      <c r="AA7" s="211" t="s">
        <v>1486</v>
      </c>
      <c r="AB7" s="212"/>
      <c r="AC7" s="213"/>
      <c r="AD7" s="211" t="s">
        <v>1490</v>
      </c>
      <c r="AE7" s="212"/>
      <c r="AF7" s="213"/>
      <c r="AG7" s="211" t="s">
        <v>1493</v>
      </c>
      <c r="AH7" s="212"/>
      <c r="AI7" s="213"/>
      <c r="AJ7" s="211" t="s">
        <v>1497</v>
      </c>
      <c r="AK7" s="212"/>
      <c r="AL7" s="213"/>
      <c r="AM7" s="211" t="s">
        <v>1526</v>
      </c>
      <c r="AN7" s="212"/>
      <c r="AO7" s="213"/>
      <c r="AP7" s="211" t="s">
        <v>1502</v>
      </c>
      <c r="AQ7" s="212"/>
      <c r="AR7" s="213"/>
      <c r="AS7" s="208" t="s">
        <v>1506</v>
      </c>
      <c r="AT7" s="209"/>
      <c r="AU7" s="210"/>
    </row>
    <row r="8" spans="1:299" ht="96">
      <c r="A8" s="116"/>
      <c r="B8" s="116"/>
      <c r="C8" s="30" t="s">
        <v>1429</v>
      </c>
      <c r="D8" s="30" t="s">
        <v>1523</v>
      </c>
      <c r="E8" s="30" t="s">
        <v>1430</v>
      </c>
      <c r="F8" s="30" t="s">
        <v>1467</v>
      </c>
      <c r="G8" s="30" t="s">
        <v>1469</v>
      </c>
      <c r="H8" s="30" t="s">
        <v>1470</v>
      </c>
      <c r="I8" s="30" t="s">
        <v>1471</v>
      </c>
      <c r="J8" s="30" t="s">
        <v>1529</v>
      </c>
      <c r="K8" s="30" t="s">
        <v>1473</v>
      </c>
      <c r="L8" s="30" t="s">
        <v>1476</v>
      </c>
      <c r="M8" s="30" t="s">
        <v>1475</v>
      </c>
      <c r="N8" s="30" t="s">
        <v>1474</v>
      </c>
      <c r="O8" s="30" t="s">
        <v>1424</v>
      </c>
      <c r="P8" s="30" t="s">
        <v>1425</v>
      </c>
      <c r="Q8" s="30" t="s">
        <v>1420</v>
      </c>
      <c r="R8" s="30" t="s">
        <v>293</v>
      </c>
      <c r="S8" s="30" t="s">
        <v>1478</v>
      </c>
      <c r="T8" s="30" t="s">
        <v>295</v>
      </c>
      <c r="U8" s="61" t="s">
        <v>1480</v>
      </c>
      <c r="V8" s="61" t="s">
        <v>1481</v>
      </c>
      <c r="W8" s="61" t="s">
        <v>1482</v>
      </c>
      <c r="X8" s="61" t="s">
        <v>1483</v>
      </c>
      <c r="Y8" s="61" t="s">
        <v>1484</v>
      </c>
      <c r="Z8" s="61" t="s">
        <v>1485</v>
      </c>
      <c r="AA8" s="61" t="s">
        <v>1487</v>
      </c>
      <c r="AB8" s="61" t="s">
        <v>1488</v>
      </c>
      <c r="AC8" s="61" t="s">
        <v>1489</v>
      </c>
      <c r="AD8" s="61" t="s">
        <v>473</v>
      </c>
      <c r="AE8" s="61" t="s">
        <v>1491</v>
      </c>
      <c r="AF8" s="61" t="s">
        <v>1492</v>
      </c>
      <c r="AG8" s="61" t="s">
        <v>1494</v>
      </c>
      <c r="AH8" s="61" t="s">
        <v>1495</v>
      </c>
      <c r="AI8" s="61" t="s">
        <v>1496</v>
      </c>
      <c r="AJ8" s="61" t="s">
        <v>1498</v>
      </c>
      <c r="AK8" s="61" t="s">
        <v>1499</v>
      </c>
      <c r="AL8" s="61" t="s">
        <v>1525</v>
      </c>
      <c r="AM8" s="61" t="s">
        <v>1500</v>
      </c>
      <c r="AN8" s="61" t="s">
        <v>1478</v>
      </c>
      <c r="AO8" s="61" t="s">
        <v>1501</v>
      </c>
      <c r="AP8" s="61" t="s">
        <v>1503</v>
      </c>
      <c r="AQ8" s="61" t="s">
        <v>1504</v>
      </c>
      <c r="AR8" s="61" t="s">
        <v>1505</v>
      </c>
      <c r="AS8" s="61" t="s">
        <v>1507</v>
      </c>
      <c r="AT8" s="61" t="s">
        <v>1508</v>
      </c>
      <c r="AU8" s="61" t="s">
        <v>1509</v>
      </c>
    </row>
    <row r="9" spans="1:299" ht="15.75">
      <c r="A9" s="28">
        <v>1</v>
      </c>
      <c r="B9" s="13" t="s">
        <v>1557</v>
      </c>
      <c r="C9" s="13"/>
      <c r="D9" s="13">
        <v>1</v>
      </c>
      <c r="E9" s="13"/>
      <c r="F9" s="13"/>
      <c r="G9" s="13">
        <v>1</v>
      </c>
      <c r="H9" s="13"/>
      <c r="I9" s="13">
        <v>1</v>
      </c>
      <c r="J9" s="13"/>
      <c r="K9" s="13"/>
      <c r="L9" s="21"/>
      <c r="M9" s="21">
        <v>1</v>
      </c>
      <c r="N9" s="21"/>
      <c r="O9" s="21"/>
      <c r="P9" s="21"/>
      <c r="Q9" s="21">
        <v>1</v>
      </c>
      <c r="R9" s="21"/>
      <c r="S9" s="21"/>
      <c r="T9" s="21">
        <v>1</v>
      </c>
      <c r="U9" s="17"/>
      <c r="V9" s="17">
        <v>1</v>
      </c>
      <c r="W9" s="17"/>
      <c r="X9" s="17"/>
      <c r="Y9" s="17"/>
      <c r="Z9" s="17">
        <v>1</v>
      </c>
      <c r="AA9" s="17"/>
      <c r="AB9" s="17">
        <v>1</v>
      </c>
      <c r="AC9" s="17"/>
      <c r="AD9" s="17"/>
      <c r="AE9" s="17">
        <v>1</v>
      </c>
      <c r="AF9" s="17"/>
      <c r="AG9" s="17"/>
      <c r="AH9" s="17"/>
      <c r="AI9" s="17">
        <v>1</v>
      </c>
      <c r="AJ9" s="17"/>
      <c r="AK9" s="17"/>
      <c r="AL9" s="17">
        <v>1</v>
      </c>
      <c r="AM9" s="17"/>
      <c r="AN9" s="17"/>
      <c r="AO9" s="17">
        <v>1</v>
      </c>
      <c r="AP9" s="17"/>
      <c r="AQ9" s="17">
        <v>1</v>
      </c>
      <c r="AR9" s="17"/>
      <c r="AS9" s="17"/>
      <c r="AT9" s="17">
        <v>1</v>
      </c>
      <c r="AU9" s="17"/>
    </row>
    <row r="10" spans="1:299" ht="15.75">
      <c r="A10" s="2">
        <v>2</v>
      </c>
      <c r="B10" s="1" t="s">
        <v>1558</v>
      </c>
      <c r="C10" s="1"/>
      <c r="D10" s="1"/>
      <c r="E10" s="1">
        <v>1</v>
      </c>
      <c r="F10" s="1"/>
      <c r="G10" s="1"/>
      <c r="H10" s="1">
        <v>1</v>
      </c>
      <c r="I10" s="1">
        <v>1</v>
      </c>
      <c r="J10" s="1"/>
      <c r="K10" s="1"/>
      <c r="L10" s="20"/>
      <c r="M10" s="20"/>
      <c r="N10" s="20">
        <v>1</v>
      </c>
      <c r="O10" s="20"/>
      <c r="P10" s="20"/>
      <c r="Q10" s="20">
        <v>1</v>
      </c>
      <c r="R10" s="20"/>
      <c r="S10" s="20"/>
      <c r="T10" s="20">
        <v>1</v>
      </c>
      <c r="U10" s="4"/>
      <c r="V10" s="4">
        <v>1</v>
      </c>
      <c r="W10" s="4"/>
      <c r="X10" s="4"/>
      <c r="Y10" s="4"/>
      <c r="Z10" s="4">
        <v>1</v>
      </c>
      <c r="AA10" s="4"/>
      <c r="AB10" s="4">
        <v>1</v>
      </c>
      <c r="AC10" s="4"/>
      <c r="AD10" s="4"/>
      <c r="AE10" s="4"/>
      <c r="AF10" s="4">
        <v>1</v>
      </c>
      <c r="AG10" s="4"/>
      <c r="AH10" s="4"/>
      <c r="AI10" s="4">
        <v>1</v>
      </c>
      <c r="AJ10" s="4"/>
      <c r="AK10" s="4"/>
      <c r="AL10" s="4">
        <v>1</v>
      </c>
      <c r="AM10" s="4"/>
      <c r="AN10" s="4"/>
      <c r="AO10" s="4">
        <v>1</v>
      </c>
      <c r="AP10" s="4"/>
      <c r="AQ10" s="4">
        <v>1</v>
      </c>
      <c r="AR10" s="4"/>
      <c r="AS10" s="4"/>
      <c r="AT10" s="4"/>
      <c r="AU10" s="4">
        <v>1</v>
      </c>
    </row>
    <row r="11" spans="1:299" ht="15.75">
      <c r="A11" s="2">
        <v>3</v>
      </c>
      <c r="B11" s="1" t="s">
        <v>1559</v>
      </c>
      <c r="C11" s="1"/>
      <c r="D11" s="1">
        <v>1</v>
      </c>
      <c r="E11" s="1"/>
      <c r="F11" s="1"/>
      <c r="G11" s="1"/>
      <c r="H11" s="1">
        <v>1</v>
      </c>
      <c r="I11" s="1">
        <v>1</v>
      </c>
      <c r="J11" s="1"/>
      <c r="K11" s="1"/>
      <c r="L11" s="20"/>
      <c r="M11" s="20"/>
      <c r="N11" s="20">
        <v>1</v>
      </c>
      <c r="O11" s="20"/>
      <c r="P11" s="20"/>
      <c r="Q11" s="20">
        <v>1</v>
      </c>
      <c r="R11" s="20"/>
      <c r="S11" s="20"/>
      <c r="T11" s="20">
        <v>1</v>
      </c>
      <c r="U11" s="4"/>
      <c r="V11" s="4">
        <v>1</v>
      </c>
      <c r="W11" s="4"/>
      <c r="X11" s="4"/>
      <c r="Y11" s="4"/>
      <c r="Z11" s="4">
        <v>1</v>
      </c>
      <c r="AA11" s="4"/>
      <c r="AB11" s="4">
        <v>1</v>
      </c>
      <c r="AC11" s="4"/>
      <c r="AD11" s="4"/>
      <c r="AE11" s="4"/>
      <c r="AF11" s="4">
        <v>1</v>
      </c>
      <c r="AG11" s="4"/>
      <c r="AH11" s="4"/>
      <c r="AI11" s="4">
        <v>1</v>
      </c>
      <c r="AJ11" s="4"/>
      <c r="AK11" s="4"/>
      <c r="AL11" s="4">
        <v>1</v>
      </c>
      <c r="AM11" s="4"/>
      <c r="AN11" s="4"/>
      <c r="AO11" s="4">
        <v>1</v>
      </c>
      <c r="AP11" s="4"/>
      <c r="AQ11" s="4">
        <v>1</v>
      </c>
      <c r="AR11" s="4"/>
      <c r="AS11" s="4"/>
      <c r="AT11" s="4">
        <v>1</v>
      </c>
      <c r="AU11" s="4"/>
    </row>
    <row r="12" spans="1:299" ht="15.75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0"/>
      <c r="M12" s="20"/>
      <c r="N12" s="20"/>
      <c r="O12" s="20"/>
      <c r="P12" s="20"/>
      <c r="Q12" s="20"/>
      <c r="R12" s="20"/>
      <c r="S12" s="20"/>
      <c r="T12" s="2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>
        <v>1</v>
      </c>
    </row>
    <row r="13" spans="1:299" ht="15.75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0"/>
      <c r="M13" s="20"/>
      <c r="N13" s="20"/>
      <c r="O13" s="20"/>
      <c r="P13" s="20"/>
      <c r="Q13" s="20"/>
      <c r="R13" s="20"/>
      <c r="S13" s="20"/>
      <c r="T13" s="2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99" ht="15.75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0"/>
      <c r="M14" s="20"/>
      <c r="N14" s="20"/>
      <c r="O14" s="20"/>
      <c r="P14" s="20"/>
      <c r="Q14" s="20"/>
      <c r="R14" s="20"/>
      <c r="S14" s="20"/>
      <c r="T14" s="2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99" ht="15.75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  <c r="M15" s="20"/>
      <c r="N15" s="20"/>
      <c r="O15" s="20"/>
      <c r="P15" s="20"/>
      <c r="Q15" s="20"/>
      <c r="R15" s="20"/>
      <c r="S15" s="20"/>
      <c r="T15" s="2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99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20"/>
      <c r="M16" s="20"/>
      <c r="N16" s="20"/>
      <c r="O16" s="20"/>
      <c r="P16" s="20"/>
      <c r="Q16" s="20"/>
      <c r="R16" s="20"/>
      <c r="S16" s="20"/>
      <c r="T16" s="2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20"/>
      <c r="M17" s="20"/>
      <c r="N17" s="20"/>
      <c r="O17" s="20"/>
      <c r="P17" s="20"/>
      <c r="Q17" s="20"/>
      <c r="R17" s="20"/>
      <c r="S17" s="20"/>
      <c r="T17" s="2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20"/>
      <c r="M18" s="20"/>
      <c r="N18" s="20"/>
      <c r="O18" s="20"/>
      <c r="P18" s="20"/>
      <c r="Q18" s="20"/>
      <c r="R18" s="20"/>
      <c r="S18" s="20"/>
      <c r="T18" s="2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20"/>
      <c r="M19" s="20"/>
      <c r="N19" s="20"/>
      <c r="O19" s="20"/>
      <c r="P19" s="20"/>
      <c r="Q19" s="20"/>
      <c r="R19" s="20"/>
      <c r="S19" s="20"/>
      <c r="T19" s="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20"/>
      <c r="M20" s="20"/>
      <c r="N20" s="20"/>
      <c r="O20" s="20"/>
      <c r="P20" s="20"/>
      <c r="Q20" s="20"/>
      <c r="R20" s="20"/>
      <c r="S20" s="20"/>
      <c r="T20" s="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20"/>
      <c r="M21" s="20"/>
      <c r="N21" s="20"/>
      <c r="O21" s="20"/>
      <c r="P21" s="20"/>
      <c r="Q21" s="20"/>
      <c r="R21" s="20"/>
      <c r="S21" s="20"/>
      <c r="T21" s="2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0"/>
      <c r="M22" s="20"/>
      <c r="N22" s="20"/>
      <c r="O22" s="20"/>
      <c r="P22" s="20"/>
      <c r="Q22" s="20"/>
      <c r="R22" s="20"/>
      <c r="S22" s="20"/>
      <c r="T22" s="2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20"/>
      <c r="M23" s="20"/>
      <c r="N23" s="20"/>
      <c r="O23" s="20"/>
      <c r="P23" s="20"/>
      <c r="Q23" s="20"/>
      <c r="R23" s="20"/>
      <c r="S23" s="20"/>
      <c r="T23" s="2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20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0"/>
      <c r="M25" s="20"/>
      <c r="N25" s="20"/>
      <c r="O25" s="20"/>
      <c r="P25" s="20"/>
      <c r="Q25" s="20"/>
      <c r="R25" s="20"/>
      <c r="S25" s="20"/>
      <c r="T25" s="2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0"/>
      <c r="M26" s="20"/>
      <c r="N26" s="20"/>
      <c r="O26" s="20"/>
      <c r="P26" s="20"/>
      <c r="Q26" s="20"/>
      <c r="R26" s="20"/>
      <c r="S26" s="20"/>
      <c r="T26" s="2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20"/>
      <c r="M27" s="20"/>
      <c r="N27" s="20"/>
      <c r="O27" s="20"/>
      <c r="P27" s="20"/>
      <c r="Q27" s="20"/>
      <c r="R27" s="20"/>
      <c r="S27" s="20"/>
      <c r="T27" s="2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20"/>
      <c r="M28" s="20"/>
      <c r="N28" s="20"/>
      <c r="O28" s="20"/>
      <c r="P28" s="20"/>
      <c r="Q28" s="20"/>
      <c r="R28" s="20"/>
      <c r="S28" s="20"/>
      <c r="T28" s="2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0"/>
      <c r="M29" s="20"/>
      <c r="N29" s="20"/>
      <c r="O29" s="20"/>
      <c r="P29" s="20"/>
      <c r="Q29" s="20"/>
      <c r="R29" s="20"/>
      <c r="S29" s="20"/>
      <c r="T29" s="2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0"/>
      <c r="M30" s="20"/>
      <c r="N30" s="20"/>
      <c r="O30" s="20"/>
      <c r="P30" s="20"/>
      <c r="Q30" s="20"/>
      <c r="R30" s="20"/>
      <c r="S30" s="20"/>
      <c r="T30" s="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>
      <c r="A34" s="110" t="s">
        <v>171</v>
      </c>
      <c r="B34" s="111"/>
      <c r="C34" s="3">
        <f>C9+C10+C11+C12+C13+C14+C15+C16+C17+C18+C19+C20+C21+C22+C23+C24+C25+C26+C27+C28+C29+C30+C31+C32+C33</f>
        <v>0</v>
      </c>
      <c r="D34" s="3">
        <f t="shared" ref="D34:AU34" si="0">D9+D10+D11+D12+D13+D14+D15+D16+D17+D18+D19+D20+D21+D22+D23+D24+D25+D26+D27+D28+D29+D30+D31+D32+D33</f>
        <v>2</v>
      </c>
      <c r="E34" s="3">
        <f t="shared" si="0"/>
        <v>1</v>
      </c>
      <c r="F34" s="3">
        <f t="shared" si="0"/>
        <v>0</v>
      </c>
      <c r="G34" s="3">
        <f t="shared" si="0"/>
        <v>1</v>
      </c>
      <c r="H34" s="3">
        <f t="shared" si="0"/>
        <v>2</v>
      </c>
      <c r="I34" s="3">
        <f t="shared" si="0"/>
        <v>3</v>
      </c>
      <c r="J34" s="3">
        <v>0</v>
      </c>
      <c r="K34" s="3">
        <f t="shared" si="0"/>
        <v>0</v>
      </c>
      <c r="L34" s="3">
        <f t="shared" si="0"/>
        <v>0</v>
      </c>
      <c r="M34" s="3">
        <f t="shared" si="0"/>
        <v>1</v>
      </c>
      <c r="N34" s="3">
        <f t="shared" si="0"/>
        <v>2</v>
      </c>
      <c r="O34" s="3">
        <f t="shared" si="0"/>
        <v>0</v>
      </c>
      <c r="P34" s="3">
        <f t="shared" si="0"/>
        <v>0</v>
      </c>
      <c r="Q34" s="3">
        <f t="shared" si="0"/>
        <v>3</v>
      </c>
      <c r="R34" s="3">
        <f t="shared" si="0"/>
        <v>0</v>
      </c>
      <c r="S34" s="3">
        <f t="shared" si="0"/>
        <v>0</v>
      </c>
      <c r="T34" s="3">
        <f t="shared" si="0"/>
        <v>3</v>
      </c>
      <c r="U34" s="3">
        <f t="shared" si="0"/>
        <v>0</v>
      </c>
      <c r="V34" s="3">
        <f t="shared" si="0"/>
        <v>3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3</v>
      </c>
      <c r="AA34" s="3">
        <f t="shared" si="0"/>
        <v>0</v>
      </c>
      <c r="AB34" s="3">
        <f t="shared" si="0"/>
        <v>3</v>
      </c>
      <c r="AC34" s="3">
        <f t="shared" si="0"/>
        <v>0</v>
      </c>
      <c r="AD34" s="3">
        <f t="shared" si="0"/>
        <v>0</v>
      </c>
      <c r="AE34" s="3">
        <f t="shared" si="0"/>
        <v>1</v>
      </c>
      <c r="AF34" s="3">
        <f t="shared" si="0"/>
        <v>2</v>
      </c>
      <c r="AG34" s="3">
        <f t="shared" si="0"/>
        <v>0</v>
      </c>
      <c r="AH34" s="3">
        <f t="shared" si="0"/>
        <v>0</v>
      </c>
      <c r="AI34" s="3">
        <f t="shared" si="0"/>
        <v>3</v>
      </c>
      <c r="AJ34" s="3">
        <f t="shared" si="0"/>
        <v>0</v>
      </c>
      <c r="AK34" s="3">
        <f t="shared" si="0"/>
        <v>0</v>
      </c>
      <c r="AL34" s="3">
        <f t="shared" si="0"/>
        <v>3</v>
      </c>
      <c r="AM34" s="3">
        <f t="shared" si="0"/>
        <v>0</v>
      </c>
      <c r="AN34" s="3">
        <f t="shared" si="0"/>
        <v>0</v>
      </c>
      <c r="AO34" s="3">
        <f t="shared" si="0"/>
        <v>3</v>
      </c>
      <c r="AP34" s="3">
        <f t="shared" si="0"/>
        <v>0</v>
      </c>
      <c r="AQ34" s="3">
        <f t="shared" si="0"/>
        <v>3</v>
      </c>
      <c r="AR34" s="3">
        <f t="shared" si="0"/>
        <v>0</v>
      </c>
      <c r="AS34" s="3">
        <f t="shared" si="0"/>
        <v>0</v>
      </c>
      <c r="AT34" s="3">
        <f t="shared" si="0"/>
        <v>2</v>
      </c>
      <c r="AU34" s="3">
        <f t="shared" si="0"/>
        <v>2</v>
      </c>
    </row>
    <row r="35" spans="1:47" ht="40.5" customHeight="1">
      <c r="A35" s="112" t="s">
        <v>779</v>
      </c>
      <c r="B35" s="113"/>
      <c r="C35" s="31">
        <f>C34*100/4</f>
        <v>0</v>
      </c>
      <c r="D35" s="31">
        <f t="shared" ref="D35:AU35" si="1">D34*100/4</f>
        <v>50</v>
      </c>
      <c r="E35" s="31">
        <f t="shared" si="1"/>
        <v>25</v>
      </c>
      <c r="F35" s="31">
        <f t="shared" si="1"/>
        <v>0</v>
      </c>
      <c r="G35" s="31">
        <f t="shared" si="1"/>
        <v>25</v>
      </c>
      <c r="H35" s="31">
        <f t="shared" si="1"/>
        <v>50</v>
      </c>
      <c r="I35" s="31">
        <f t="shared" si="1"/>
        <v>75</v>
      </c>
      <c r="J35" s="31">
        <f t="shared" si="1"/>
        <v>0</v>
      </c>
      <c r="K35" s="31">
        <f t="shared" si="1"/>
        <v>0</v>
      </c>
      <c r="L35" s="31">
        <f t="shared" si="1"/>
        <v>0</v>
      </c>
      <c r="M35" s="31">
        <f t="shared" si="1"/>
        <v>25</v>
      </c>
      <c r="N35" s="31">
        <f t="shared" si="1"/>
        <v>50</v>
      </c>
      <c r="O35" s="31">
        <f t="shared" si="1"/>
        <v>0</v>
      </c>
      <c r="P35" s="31">
        <f t="shared" si="1"/>
        <v>0</v>
      </c>
      <c r="Q35" s="31">
        <f t="shared" si="1"/>
        <v>75</v>
      </c>
      <c r="R35" s="31">
        <f t="shared" si="1"/>
        <v>0</v>
      </c>
      <c r="S35" s="31">
        <f t="shared" si="1"/>
        <v>0</v>
      </c>
      <c r="T35" s="31">
        <f t="shared" si="1"/>
        <v>75</v>
      </c>
      <c r="U35" s="31">
        <f t="shared" si="1"/>
        <v>0</v>
      </c>
      <c r="V35" s="31">
        <f t="shared" si="1"/>
        <v>75</v>
      </c>
      <c r="W35" s="31">
        <f t="shared" si="1"/>
        <v>0</v>
      </c>
      <c r="X35" s="31">
        <f t="shared" si="1"/>
        <v>0</v>
      </c>
      <c r="Y35" s="31">
        <f t="shared" si="1"/>
        <v>0</v>
      </c>
      <c r="Z35" s="31">
        <f t="shared" si="1"/>
        <v>75</v>
      </c>
      <c r="AA35" s="31">
        <f t="shared" si="1"/>
        <v>0</v>
      </c>
      <c r="AB35" s="31">
        <f t="shared" si="1"/>
        <v>75</v>
      </c>
      <c r="AC35" s="31">
        <f t="shared" si="1"/>
        <v>0</v>
      </c>
      <c r="AD35" s="31">
        <f t="shared" si="1"/>
        <v>0</v>
      </c>
      <c r="AE35" s="31">
        <f t="shared" si="1"/>
        <v>25</v>
      </c>
      <c r="AF35" s="31">
        <f t="shared" si="1"/>
        <v>50</v>
      </c>
      <c r="AG35" s="31">
        <f t="shared" si="1"/>
        <v>0</v>
      </c>
      <c r="AH35" s="31">
        <f t="shared" si="1"/>
        <v>0</v>
      </c>
      <c r="AI35" s="31">
        <f t="shared" si="1"/>
        <v>75</v>
      </c>
      <c r="AJ35" s="31">
        <f t="shared" si="1"/>
        <v>0</v>
      </c>
      <c r="AK35" s="31">
        <f t="shared" si="1"/>
        <v>0</v>
      </c>
      <c r="AL35" s="31">
        <f t="shared" si="1"/>
        <v>75</v>
      </c>
      <c r="AM35" s="31">
        <f t="shared" si="1"/>
        <v>0</v>
      </c>
      <c r="AN35" s="31">
        <f t="shared" si="1"/>
        <v>0</v>
      </c>
      <c r="AO35" s="31">
        <f t="shared" si="1"/>
        <v>75</v>
      </c>
      <c r="AP35" s="31">
        <f t="shared" si="1"/>
        <v>0</v>
      </c>
      <c r="AQ35" s="31">
        <f t="shared" si="1"/>
        <v>75</v>
      </c>
      <c r="AR35" s="31">
        <f t="shared" si="1"/>
        <v>0</v>
      </c>
      <c r="AS35" s="31">
        <f t="shared" si="1"/>
        <v>0</v>
      </c>
      <c r="AT35" s="31">
        <f t="shared" si="1"/>
        <v>50</v>
      </c>
      <c r="AU35" s="31">
        <f t="shared" si="1"/>
        <v>50</v>
      </c>
    </row>
    <row r="37" spans="1:47">
      <c r="B37" s="163" t="s">
        <v>1387</v>
      </c>
      <c r="C37" s="163"/>
      <c r="D37" s="163"/>
      <c r="E37" s="163"/>
      <c r="F37" s="50"/>
      <c r="G37" s="50"/>
      <c r="H37" s="50"/>
      <c r="I37" s="50"/>
      <c r="J37" s="50"/>
      <c r="K37" s="50"/>
    </row>
    <row r="38" spans="1:47">
      <c r="B38" s="51" t="s">
        <v>751</v>
      </c>
      <c r="C38" s="43" t="s">
        <v>752</v>
      </c>
      <c r="D38" s="59">
        <f>(C34+F34+I34)/3</f>
        <v>1</v>
      </c>
      <c r="E38" s="52">
        <f>(C35+F35+I35)/3</f>
        <v>25</v>
      </c>
      <c r="F38" s="50"/>
      <c r="G38" s="50"/>
      <c r="H38" s="50"/>
      <c r="I38" s="50"/>
      <c r="J38" s="50"/>
      <c r="K38" s="50"/>
    </row>
    <row r="39" spans="1:47">
      <c r="B39" s="51" t="s">
        <v>753</v>
      </c>
      <c r="C39" s="43" t="s">
        <v>752</v>
      </c>
      <c r="D39" s="59">
        <f>(D34+G34+J34)/3</f>
        <v>1</v>
      </c>
      <c r="E39" s="52">
        <f>(D35+G35+J35)/3</f>
        <v>25</v>
      </c>
      <c r="F39" s="50"/>
      <c r="G39" s="50"/>
      <c r="H39" s="50"/>
      <c r="I39" s="50"/>
      <c r="J39" s="50"/>
      <c r="K39" s="50"/>
    </row>
    <row r="40" spans="1:47">
      <c r="B40" s="51" t="s">
        <v>754</v>
      </c>
      <c r="C40" s="43" t="s">
        <v>752</v>
      </c>
      <c r="D40" s="59">
        <f>(E34+H34+K34)/3</f>
        <v>1</v>
      </c>
      <c r="E40" s="52">
        <f>(E35+H35+K35)/3</f>
        <v>25</v>
      </c>
      <c r="F40" s="50"/>
      <c r="G40" s="50"/>
      <c r="H40" s="50"/>
      <c r="I40" s="50"/>
      <c r="J40" s="50"/>
      <c r="K40" s="50"/>
    </row>
    <row r="41" spans="1:47">
      <c r="B41" s="53"/>
      <c r="C41" s="90"/>
      <c r="D41" s="60">
        <f>D38+D39+D40</f>
        <v>3</v>
      </c>
      <c r="E41" s="60">
        <f>E38+E39+E40</f>
        <v>75</v>
      </c>
      <c r="F41" s="50"/>
      <c r="G41" s="50"/>
      <c r="H41" s="50"/>
      <c r="I41" s="50"/>
      <c r="J41" s="50"/>
      <c r="K41" s="50"/>
    </row>
    <row r="42" spans="1:47" ht="15" customHeight="1">
      <c r="B42" s="51"/>
      <c r="C42" s="43"/>
      <c r="D42" s="222" t="s">
        <v>1472</v>
      </c>
      <c r="E42" s="222"/>
    </row>
    <row r="43" spans="1:47">
      <c r="B43" s="51" t="s">
        <v>751</v>
      </c>
      <c r="C43" s="43" t="s">
        <v>755</v>
      </c>
      <c r="D43" s="59">
        <f>(L34+O34+R34)/3</f>
        <v>0</v>
      </c>
      <c r="E43" s="52">
        <f>(L35+O35+R35)/3</f>
        <v>0</v>
      </c>
    </row>
    <row r="44" spans="1:47">
      <c r="B44" s="51" t="s">
        <v>753</v>
      </c>
      <c r="C44" s="43" t="s">
        <v>755</v>
      </c>
      <c r="D44" s="59">
        <f>(M34+P34+S34)/3</f>
        <v>0.33333333333333331</v>
      </c>
      <c r="E44" s="52">
        <f>(M35+P35+S35)/3</f>
        <v>8.3333333333333339</v>
      </c>
    </row>
    <row r="45" spans="1:47">
      <c r="B45" s="51" t="s">
        <v>754</v>
      </c>
      <c r="C45" s="43" t="s">
        <v>755</v>
      </c>
      <c r="D45" s="59">
        <f>(N34+Q34+T34)/3</f>
        <v>2.6666666666666665</v>
      </c>
      <c r="E45" s="52">
        <f>(N35+Q35+T35)/3</f>
        <v>66.666666666666671</v>
      </c>
    </row>
    <row r="46" spans="1:47">
      <c r="B46" s="51"/>
      <c r="C46" s="43"/>
      <c r="D46" s="57">
        <f>D43+D44+D45</f>
        <v>3</v>
      </c>
      <c r="E46" s="57">
        <f>E43+E44+E45</f>
        <v>75</v>
      </c>
    </row>
    <row r="47" spans="1:47">
      <c r="B47" s="51" t="s">
        <v>751</v>
      </c>
      <c r="C47" s="43" t="s">
        <v>757</v>
      </c>
      <c r="D47" s="59">
        <f>(U34+X34+AA34)/3</f>
        <v>0</v>
      </c>
      <c r="E47" s="52">
        <f>(U35+X35+AA35)/3</f>
        <v>0</v>
      </c>
      <c r="F47" s="50"/>
      <c r="G47" s="50"/>
      <c r="H47" s="50"/>
      <c r="I47" s="50"/>
      <c r="J47" s="50"/>
      <c r="K47" s="50"/>
    </row>
    <row r="48" spans="1:47">
      <c r="B48" s="51" t="s">
        <v>753</v>
      </c>
      <c r="C48" s="43" t="s">
        <v>757</v>
      </c>
      <c r="D48" s="59">
        <f>(V34+Y34+AB34)/3</f>
        <v>2</v>
      </c>
      <c r="E48" s="52">
        <f>(V35+Y35+AB35)/3</f>
        <v>50</v>
      </c>
      <c r="F48" s="50"/>
      <c r="G48" s="50"/>
      <c r="H48" s="50"/>
      <c r="I48" s="50"/>
      <c r="J48" s="50"/>
      <c r="K48" s="50"/>
    </row>
    <row r="49" spans="2:11">
      <c r="B49" s="51" t="s">
        <v>754</v>
      </c>
      <c r="C49" s="43" t="s">
        <v>757</v>
      </c>
      <c r="D49" s="59">
        <f>(W34+Z34+AC34)/3</f>
        <v>1</v>
      </c>
      <c r="E49" s="52">
        <f>(W35+Z35+AC35)/3</f>
        <v>25</v>
      </c>
      <c r="F49" s="50"/>
      <c r="G49" s="50"/>
      <c r="H49" s="50"/>
      <c r="I49" s="50"/>
      <c r="J49" s="50"/>
      <c r="K49" s="50"/>
    </row>
    <row r="50" spans="2:11">
      <c r="B50" s="53"/>
      <c r="C50" s="90"/>
      <c r="D50" s="60">
        <f>D47+D48+D49</f>
        <v>3</v>
      </c>
      <c r="E50" s="60">
        <f>E47+E48+E49</f>
        <v>75</v>
      </c>
      <c r="F50" s="50"/>
      <c r="G50" s="50"/>
      <c r="H50" s="50"/>
      <c r="I50" s="50"/>
      <c r="J50" s="50"/>
      <c r="K50" s="50"/>
    </row>
    <row r="51" spans="2:11">
      <c r="B51" s="51"/>
      <c r="C51" s="43"/>
      <c r="D51" s="222" t="s">
        <v>1472</v>
      </c>
      <c r="E51" s="222"/>
    </row>
    <row r="52" spans="2:11">
      <c r="B52" s="51" t="s">
        <v>751</v>
      </c>
      <c r="C52" s="43" t="s">
        <v>756</v>
      </c>
      <c r="D52" s="59">
        <f>(AD34+AG34+AJ34)/3</f>
        <v>0</v>
      </c>
      <c r="E52" s="52">
        <f>(AD35+AG35+AJ35)/3</f>
        <v>0</v>
      </c>
    </row>
    <row r="53" spans="2:11">
      <c r="B53" s="51" t="s">
        <v>753</v>
      </c>
      <c r="C53" s="43" t="s">
        <v>756</v>
      </c>
      <c r="D53" s="59">
        <f>(AE34+AH34+AK34)/3</f>
        <v>0.33333333333333331</v>
      </c>
      <c r="E53" s="52">
        <f>(AE35+AH35+AK35)/3</f>
        <v>8.3333333333333339</v>
      </c>
    </row>
    <row r="54" spans="2:11">
      <c r="B54" s="51" t="s">
        <v>754</v>
      </c>
      <c r="C54" s="43" t="s">
        <v>756</v>
      </c>
      <c r="D54" s="59">
        <f>(AF34+AI34+AL34)/3</f>
        <v>2.6666666666666665</v>
      </c>
      <c r="E54" s="52">
        <f>(AF35+AI35+AL35)/3</f>
        <v>66.666666666666671</v>
      </c>
    </row>
    <row r="55" spans="2:11">
      <c r="B55" s="51"/>
      <c r="C55" s="43"/>
      <c r="D55" s="57">
        <f>D52+D53+D54</f>
        <v>3</v>
      </c>
      <c r="E55" s="57">
        <f>E52+E53+E54</f>
        <v>75</v>
      </c>
    </row>
    <row r="56" spans="2:11">
      <c r="B56" s="51" t="s">
        <v>751</v>
      </c>
      <c r="C56" s="43" t="s">
        <v>758</v>
      </c>
      <c r="D56" s="59">
        <f>(AM34+AP34+AS34)/3</f>
        <v>0</v>
      </c>
      <c r="E56" s="52">
        <f>(AM35+AP35+AS35)/3</f>
        <v>0</v>
      </c>
      <c r="F56" s="50"/>
      <c r="G56" s="50"/>
      <c r="H56" s="50"/>
      <c r="I56" s="50"/>
      <c r="J56" s="50"/>
      <c r="K56" s="50"/>
    </row>
    <row r="57" spans="2:11">
      <c r="B57" s="51" t="s">
        <v>753</v>
      </c>
      <c r="C57" s="43" t="s">
        <v>758</v>
      </c>
      <c r="D57" s="59">
        <f>(AN34+AQ34+AT34)/3</f>
        <v>1.6666666666666667</v>
      </c>
      <c r="E57" s="52">
        <f>(AN35+AQ35+AT35)/3</f>
        <v>41.666666666666664</v>
      </c>
      <c r="F57" s="50"/>
      <c r="G57" s="50"/>
      <c r="H57" s="50"/>
      <c r="I57" s="50"/>
      <c r="J57" s="50"/>
      <c r="K57" s="50"/>
    </row>
    <row r="58" spans="2:11">
      <c r="B58" s="51" t="s">
        <v>754</v>
      </c>
      <c r="C58" s="43" t="s">
        <v>758</v>
      </c>
      <c r="D58" s="59">
        <f>(AO34+AR34+AU34)/3</f>
        <v>1.6666666666666667</v>
      </c>
      <c r="E58" s="52">
        <f>(AO35+AR35+AU35)/3</f>
        <v>41.666666666666664</v>
      </c>
      <c r="F58" s="50"/>
      <c r="G58" s="50"/>
      <c r="H58" s="50"/>
      <c r="I58" s="50"/>
      <c r="J58" s="50"/>
      <c r="K58" s="50"/>
    </row>
    <row r="59" spans="2:11">
      <c r="B59" s="51"/>
      <c r="C59" s="51"/>
      <c r="D59" s="57">
        <f>D56+D57+D58</f>
        <v>3.3333333333333335</v>
      </c>
      <c r="E59" s="57">
        <f>E56+E57+E58</f>
        <v>83.333333333333329</v>
      </c>
      <c r="F59" s="50"/>
      <c r="G59" s="50"/>
      <c r="H59" s="50"/>
      <c r="I59" s="50"/>
      <c r="J59" s="50"/>
      <c r="K59" s="50"/>
    </row>
  </sheetData>
  <mergeCells count="50">
    <mergeCell ref="AD6:AF6"/>
    <mergeCell ref="U6:W6"/>
    <mergeCell ref="AM6:AO6"/>
    <mergeCell ref="AP6:AR6"/>
    <mergeCell ref="AS6:AU6"/>
    <mergeCell ref="AG6:AI6"/>
    <mergeCell ref="AJ6:AL6"/>
    <mergeCell ref="D42:E42"/>
    <mergeCell ref="D51:E51"/>
    <mergeCell ref="AM7:AO7"/>
    <mergeCell ref="AP7:AR7"/>
    <mergeCell ref="AS7:AU7"/>
    <mergeCell ref="AJ7:AL7"/>
    <mergeCell ref="A34:B34"/>
    <mergeCell ref="A35:B35"/>
    <mergeCell ref="B37:E37"/>
    <mergeCell ref="AD7:AF7"/>
    <mergeCell ref="AG7:AI7"/>
    <mergeCell ref="U7:W7"/>
    <mergeCell ref="X7:Z7"/>
    <mergeCell ref="AA7:AC7"/>
    <mergeCell ref="L7:N7"/>
    <mergeCell ref="O7:Q7"/>
    <mergeCell ref="R7:T7"/>
    <mergeCell ref="C7:E7"/>
    <mergeCell ref="F7:H7"/>
    <mergeCell ref="I7:K7"/>
    <mergeCell ref="A4:A8"/>
    <mergeCell ref="B4:B8"/>
    <mergeCell ref="KK2:KL2"/>
    <mergeCell ref="DM4:DU4"/>
    <mergeCell ref="DV4:EP4"/>
    <mergeCell ref="EZ4:IZ4"/>
    <mergeCell ref="JC4:JI4"/>
    <mergeCell ref="JJ4:KM4"/>
    <mergeCell ref="C5:K5"/>
    <mergeCell ref="X6:Z6"/>
    <mergeCell ref="AA6:AC6"/>
    <mergeCell ref="O6:Q6"/>
    <mergeCell ref="R6:T6"/>
    <mergeCell ref="C4:AU4"/>
    <mergeCell ref="AM5:AU5"/>
    <mergeCell ref="AD5:AL5"/>
    <mergeCell ref="L6:N6"/>
    <mergeCell ref="I6:K6"/>
    <mergeCell ref="C6:E6"/>
    <mergeCell ref="F6:H6"/>
    <mergeCell ref="AV5:BP5"/>
    <mergeCell ref="L5:T5"/>
    <mergeCell ref="U5:AC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5" sqref="C5:W5"/>
    </sheetView>
  </sheetViews>
  <sheetFormatPr defaultRowHeight="15"/>
  <cols>
    <col min="1" max="1" width="5.28515625" customWidth="1"/>
    <col min="2" max="2" width="18.5703125" customWidth="1"/>
  </cols>
  <sheetData>
    <row r="1" spans="1:254">
      <c r="A1" s="50" t="s">
        <v>44</v>
      </c>
      <c r="B1" s="80" t="s">
        <v>1405</v>
      </c>
      <c r="C1" s="80"/>
      <c r="D1" s="80"/>
      <c r="E1" s="80"/>
      <c r="F1" s="80"/>
      <c r="G1" s="80"/>
      <c r="H1" s="80"/>
      <c r="I1" s="80"/>
      <c r="J1" s="80"/>
      <c r="K1" s="80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>
      <c r="A2" s="50" t="s">
        <v>788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51" t="s">
        <v>1397</v>
      </c>
      <c r="IS2" s="151"/>
      <c r="IT2" s="50"/>
    </row>
    <row r="3" spans="1:254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>
      <c r="A4" s="235" t="s">
        <v>0</v>
      </c>
      <c r="B4" s="235" t="s">
        <v>170</v>
      </c>
      <c r="C4" s="169" t="s">
        <v>409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1"/>
      <c r="X4" s="169" t="s">
        <v>320</v>
      </c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1"/>
      <c r="DD4" s="169" t="s">
        <v>865</v>
      </c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1"/>
      <c r="DY4" s="169" t="s">
        <v>323</v>
      </c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1"/>
      <c r="HZ4" s="169" t="s">
        <v>1391</v>
      </c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  <c r="IO4" s="170"/>
      <c r="IP4" s="170"/>
      <c r="IQ4" s="170"/>
      <c r="IR4" s="170"/>
      <c r="IS4" s="170"/>
      <c r="IT4" s="171"/>
    </row>
    <row r="5" spans="1:254">
      <c r="A5" s="236"/>
      <c r="B5" s="236"/>
      <c r="C5" s="195" t="s">
        <v>1549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196"/>
      <c r="X5" s="195" t="s">
        <v>410</v>
      </c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196"/>
      <c r="AS5" s="195" t="s">
        <v>322</v>
      </c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196"/>
      <c r="BN5" s="195" t="s">
        <v>411</v>
      </c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196"/>
      <c r="CI5" s="195" t="s">
        <v>377</v>
      </c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196"/>
      <c r="DD5" s="195" t="s">
        <v>378</v>
      </c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196"/>
      <c r="DY5" s="195" t="s">
        <v>329</v>
      </c>
      <c r="DZ5" s="234"/>
      <c r="EA5" s="234"/>
      <c r="EB5" s="234"/>
      <c r="EC5" s="234"/>
      <c r="ED5" s="234"/>
      <c r="EE5" s="234"/>
      <c r="EF5" s="234"/>
      <c r="EG5" s="234"/>
      <c r="EH5" s="234"/>
      <c r="EI5" s="234"/>
      <c r="EJ5" s="234"/>
      <c r="EK5" s="234"/>
      <c r="EL5" s="234"/>
      <c r="EM5" s="234"/>
      <c r="EN5" s="234"/>
      <c r="EO5" s="234"/>
      <c r="EP5" s="234"/>
      <c r="EQ5" s="234"/>
      <c r="ER5" s="234"/>
      <c r="ES5" s="196"/>
      <c r="ET5" s="195" t="s">
        <v>324</v>
      </c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4"/>
      <c r="FH5" s="234"/>
      <c r="FI5" s="234"/>
      <c r="FJ5" s="234"/>
      <c r="FK5" s="234"/>
      <c r="FL5" s="234"/>
      <c r="FM5" s="234"/>
      <c r="FN5" s="196"/>
      <c r="FO5" s="195" t="s">
        <v>330</v>
      </c>
      <c r="FP5" s="234"/>
      <c r="FQ5" s="234"/>
      <c r="FR5" s="234"/>
      <c r="FS5" s="234"/>
      <c r="FT5" s="234"/>
      <c r="FU5" s="234"/>
      <c r="FV5" s="234"/>
      <c r="FW5" s="234"/>
      <c r="FX5" s="234"/>
      <c r="FY5" s="234"/>
      <c r="FZ5" s="234"/>
      <c r="GA5" s="234"/>
      <c r="GB5" s="234"/>
      <c r="GC5" s="234"/>
      <c r="GD5" s="234"/>
      <c r="GE5" s="234"/>
      <c r="GF5" s="234"/>
      <c r="GG5" s="234"/>
      <c r="GH5" s="234"/>
      <c r="GI5" s="196"/>
      <c r="GJ5" s="195" t="s">
        <v>331</v>
      </c>
      <c r="GK5" s="234"/>
      <c r="GL5" s="234"/>
      <c r="GM5" s="234"/>
      <c r="GN5" s="234"/>
      <c r="GO5" s="234"/>
      <c r="GP5" s="234"/>
      <c r="GQ5" s="234"/>
      <c r="GR5" s="234"/>
      <c r="GS5" s="234"/>
      <c r="GT5" s="234"/>
      <c r="GU5" s="234"/>
      <c r="GV5" s="234"/>
      <c r="GW5" s="234"/>
      <c r="GX5" s="234"/>
      <c r="GY5" s="234"/>
      <c r="GZ5" s="234"/>
      <c r="HA5" s="234"/>
      <c r="HB5" s="234"/>
      <c r="HC5" s="234"/>
      <c r="HD5" s="196"/>
      <c r="HE5" s="195" t="s">
        <v>43</v>
      </c>
      <c r="HF5" s="234"/>
      <c r="HG5" s="234"/>
      <c r="HH5" s="234"/>
      <c r="HI5" s="234"/>
      <c r="HJ5" s="234"/>
      <c r="HK5" s="234"/>
      <c r="HL5" s="234"/>
      <c r="HM5" s="234"/>
      <c r="HN5" s="234"/>
      <c r="HO5" s="234"/>
      <c r="HP5" s="234"/>
      <c r="HQ5" s="234"/>
      <c r="HR5" s="234"/>
      <c r="HS5" s="234"/>
      <c r="HT5" s="234"/>
      <c r="HU5" s="234"/>
      <c r="HV5" s="234"/>
      <c r="HW5" s="234"/>
      <c r="HX5" s="234"/>
      <c r="HY5" s="196"/>
      <c r="HZ5" s="195" t="s">
        <v>326</v>
      </c>
      <c r="IA5" s="234"/>
      <c r="IB5" s="234"/>
      <c r="IC5" s="234"/>
      <c r="ID5" s="234"/>
      <c r="IE5" s="234"/>
      <c r="IF5" s="234"/>
      <c r="IG5" s="234"/>
      <c r="IH5" s="234"/>
      <c r="II5" s="234"/>
      <c r="IJ5" s="234"/>
      <c r="IK5" s="234"/>
      <c r="IL5" s="234"/>
      <c r="IM5" s="234"/>
      <c r="IN5" s="234"/>
      <c r="IO5" s="234"/>
      <c r="IP5" s="234"/>
      <c r="IQ5" s="234"/>
      <c r="IR5" s="234"/>
      <c r="IS5" s="234"/>
      <c r="IT5" s="196"/>
    </row>
    <row r="6" spans="1:254">
      <c r="A6" s="236"/>
      <c r="B6" s="236"/>
      <c r="C6" s="195" t="s">
        <v>122</v>
      </c>
      <c r="D6" s="234"/>
      <c r="E6" s="196"/>
      <c r="F6" s="195" t="s">
        <v>123</v>
      </c>
      <c r="G6" s="234"/>
      <c r="H6" s="196"/>
      <c r="I6" s="195" t="s">
        <v>124</v>
      </c>
      <c r="J6" s="234"/>
      <c r="K6" s="196"/>
      <c r="L6" s="195" t="s">
        <v>163</v>
      </c>
      <c r="M6" s="234"/>
      <c r="N6" s="196"/>
      <c r="O6" s="195" t="s">
        <v>125</v>
      </c>
      <c r="P6" s="234"/>
      <c r="Q6" s="196"/>
      <c r="R6" s="195" t="s">
        <v>126</v>
      </c>
      <c r="S6" s="234"/>
      <c r="T6" s="196"/>
      <c r="U6" s="195" t="s">
        <v>127</v>
      </c>
      <c r="V6" s="234"/>
      <c r="W6" s="196"/>
      <c r="X6" s="195" t="s">
        <v>128</v>
      </c>
      <c r="Y6" s="234"/>
      <c r="Z6" s="196"/>
      <c r="AA6" s="195" t="s">
        <v>129</v>
      </c>
      <c r="AB6" s="234"/>
      <c r="AC6" s="196"/>
      <c r="AD6" s="195" t="s">
        <v>1238</v>
      </c>
      <c r="AE6" s="234"/>
      <c r="AF6" s="196"/>
      <c r="AG6" s="195" t="s">
        <v>164</v>
      </c>
      <c r="AH6" s="234"/>
      <c r="AI6" s="196"/>
      <c r="AJ6" s="195" t="s">
        <v>130</v>
      </c>
      <c r="AK6" s="234"/>
      <c r="AL6" s="196"/>
      <c r="AM6" s="195" t="s">
        <v>1247</v>
      </c>
      <c r="AN6" s="234"/>
      <c r="AO6" s="196"/>
      <c r="AP6" s="195" t="s">
        <v>131</v>
      </c>
      <c r="AQ6" s="234"/>
      <c r="AR6" s="196"/>
      <c r="AS6" s="195" t="s">
        <v>132</v>
      </c>
      <c r="AT6" s="234"/>
      <c r="AU6" s="196"/>
      <c r="AV6" s="195" t="s">
        <v>133</v>
      </c>
      <c r="AW6" s="234"/>
      <c r="AX6" s="196"/>
      <c r="AY6" s="195" t="s">
        <v>134</v>
      </c>
      <c r="AZ6" s="234"/>
      <c r="BA6" s="196"/>
      <c r="BB6" s="195" t="s">
        <v>135</v>
      </c>
      <c r="BC6" s="234"/>
      <c r="BD6" s="196"/>
      <c r="BE6" s="195" t="s">
        <v>136</v>
      </c>
      <c r="BF6" s="234"/>
      <c r="BG6" s="196"/>
      <c r="BH6" s="195" t="s">
        <v>137</v>
      </c>
      <c r="BI6" s="234"/>
      <c r="BJ6" s="196"/>
      <c r="BK6" s="195" t="s">
        <v>1253</v>
      </c>
      <c r="BL6" s="234"/>
      <c r="BM6" s="196"/>
      <c r="BN6" s="195" t="s">
        <v>138</v>
      </c>
      <c r="BO6" s="234"/>
      <c r="BP6" s="196"/>
      <c r="BQ6" s="195" t="s">
        <v>139</v>
      </c>
      <c r="BR6" s="234"/>
      <c r="BS6" s="196"/>
      <c r="BT6" s="195" t="s">
        <v>140</v>
      </c>
      <c r="BU6" s="234"/>
      <c r="BV6" s="196"/>
      <c r="BW6" s="195" t="s">
        <v>141</v>
      </c>
      <c r="BX6" s="234"/>
      <c r="BY6" s="196"/>
      <c r="BZ6" s="195" t="s">
        <v>142</v>
      </c>
      <c r="CA6" s="234"/>
      <c r="CB6" s="196"/>
      <c r="CC6" s="195" t="s">
        <v>143</v>
      </c>
      <c r="CD6" s="234"/>
      <c r="CE6" s="196"/>
      <c r="CF6" s="195" t="s">
        <v>144</v>
      </c>
      <c r="CG6" s="234"/>
      <c r="CH6" s="196"/>
      <c r="CI6" s="195" t="s">
        <v>145</v>
      </c>
      <c r="CJ6" s="234"/>
      <c r="CK6" s="196"/>
      <c r="CL6" s="195" t="s">
        <v>146</v>
      </c>
      <c r="CM6" s="234"/>
      <c r="CN6" s="196"/>
      <c r="CO6" s="195" t="s">
        <v>165</v>
      </c>
      <c r="CP6" s="234"/>
      <c r="CQ6" s="196"/>
      <c r="CR6" s="195" t="s">
        <v>147</v>
      </c>
      <c r="CS6" s="234"/>
      <c r="CT6" s="196"/>
      <c r="CU6" s="195" t="s">
        <v>148</v>
      </c>
      <c r="CV6" s="234"/>
      <c r="CW6" s="196"/>
      <c r="CX6" s="195" t="s">
        <v>149</v>
      </c>
      <c r="CY6" s="234"/>
      <c r="CZ6" s="196"/>
      <c r="DA6" s="195" t="s">
        <v>150</v>
      </c>
      <c r="DB6" s="234"/>
      <c r="DC6" s="196"/>
      <c r="DD6" s="195" t="s">
        <v>412</v>
      </c>
      <c r="DE6" s="234"/>
      <c r="DF6" s="196"/>
      <c r="DG6" s="195" t="s">
        <v>413</v>
      </c>
      <c r="DH6" s="234"/>
      <c r="DI6" s="196"/>
      <c r="DJ6" s="195" t="s">
        <v>414</v>
      </c>
      <c r="DK6" s="234"/>
      <c r="DL6" s="196"/>
      <c r="DM6" s="195" t="s">
        <v>415</v>
      </c>
      <c r="DN6" s="234"/>
      <c r="DO6" s="196"/>
      <c r="DP6" s="195" t="s">
        <v>416</v>
      </c>
      <c r="DQ6" s="234"/>
      <c r="DR6" s="196"/>
      <c r="DS6" s="195" t="s">
        <v>417</v>
      </c>
      <c r="DT6" s="234"/>
      <c r="DU6" s="196"/>
      <c r="DV6" s="195" t="s">
        <v>418</v>
      </c>
      <c r="DW6" s="234"/>
      <c r="DX6" s="196"/>
      <c r="DY6" s="195" t="s">
        <v>151</v>
      </c>
      <c r="DZ6" s="234"/>
      <c r="EA6" s="196"/>
      <c r="EB6" s="195" t="s">
        <v>152</v>
      </c>
      <c r="EC6" s="234"/>
      <c r="ED6" s="196"/>
      <c r="EE6" s="195" t="s">
        <v>153</v>
      </c>
      <c r="EF6" s="234"/>
      <c r="EG6" s="196"/>
      <c r="EH6" s="195" t="s">
        <v>166</v>
      </c>
      <c r="EI6" s="234"/>
      <c r="EJ6" s="196"/>
      <c r="EK6" s="195" t="s">
        <v>154</v>
      </c>
      <c r="EL6" s="234"/>
      <c r="EM6" s="196"/>
      <c r="EN6" s="195" t="s">
        <v>155</v>
      </c>
      <c r="EO6" s="234"/>
      <c r="EP6" s="196"/>
      <c r="EQ6" s="195" t="s">
        <v>156</v>
      </c>
      <c r="ER6" s="234"/>
      <c r="ES6" s="196"/>
      <c r="ET6" s="195" t="s">
        <v>157</v>
      </c>
      <c r="EU6" s="234"/>
      <c r="EV6" s="196"/>
      <c r="EW6" s="195" t="s">
        <v>158</v>
      </c>
      <c r="EX6" s="234"/>
      <c r="EY6" s="196"/>
      <c r="EZ6" s="195" t="s">
        <v>159</v>
      </c>
      <c r="FA6" s="234"/>
      <c r="FB6" s="196"/>
      <c r="FC6" s="195" t="s">
        <v>160</v>
      </c>
      <c r="FD6" s="234"/>
      <c r="FE6" s="196"/>
      <c r="FF6" s="195" t="s">
        <v>161</v>
      </c>
      <c r="FG6" s="234"/>
      <c r="FH6" s="196"/>
      <c r="FI6" s="195" t="s">
        <v>162</v>
      </c>
      <c r="FJ6" s="234"/>
      <c r="FK6" s="196"/>
      <c r="FL6" s="195" t="s">
        <v>167</v>
      </c>
      <c r="FM6" s="234"/>
      <c r="FN6" s="196"/>
      <c r="FO6" s="195" t="s">
        <v>168</v>
      </c>
      <c r="FP6" s="234"/>
      <c r="FQ6" s="196"/>
      <c r="FR6" s="195" t="s">
        <v>419</v>
      </c>
      <c r="FS6" s="234"/>
      <c r="FT6" s="196"/>
      <c r="FU6" s="195" t="s">
        <v>420</v>
      </c>
      <c r="FV6" s="234"/>
      <c r="FW6" s="196"/>
      <c r="FX6" s="195" t="s">
        <v>421</v>
      </c>
      <c r="FY6" s="234"/>
      <c r="FZ6" s="196"/>
      <c r="GA6" s="195" t="s">
        <v>422</v>
      </c>
      <c r="GB6" s="234"/>
      <c r="GC6" s="196"/>
      <c r="GD6" s="195" t="s">
        <v>423</v>
      </c>
      <c r="GE6" s="234"/>
      <c r="GF6" s="196"/>
      <c r="GG6" s="195" t="s">
        <v>424</v>
      </c>
      <c r="GH6" s="234"/>
      <c r="GI6" s="196"/>
      <c r="GJ6" s="195" t="s">
        <v>1331</v>
      </c>
      <c r="GK6" s="234"/>
      <c r="GL6" s="196"/>
      <c r="GM6" s="195" t="s">
        <v>1332</v>
      </c>
      <c r="GN6" s="234"/>
      <c r="GO6" s="196"/>
      <c r="GP6" s="195" t="s">
        <v>1334</v>
      </c>
      <c r="GQ6" s="234"/>
      <c r="GR6" s="196"/>
      <c r="GS6" s="195" t="s">
        <v>1338</v>
      </c>
      <c r="GT6" s="234"/>
      <c r="GU6" s="196"/>
      <c r="GV6" s="195" t="s">
        <v>1344</v>
      </c>
      <c r="GW6" s="234"/>
      <c r="GX6" s="196"/>
      <c r="GY6" s="195" t="s">
        <v>1345</v>
      </c>
      <c r="GZ6" s="234"/>
      <c r="HA6" s="196"/>
      <c r="HB6" s="195" t="s">
        <v>1349</v>
      </c>
      <c r="HC6" s="234"/>
      <c r="HD6" s="196"/>
      <c r="HE6" s="195" t="s">
        <v>1350</v>
      </c>
      <c r="HF6" s="234"/>
      <c r="HG6" s="196"/>
      <c r="HH6" s="195" t="s">
        <v>1352</v>
      </c>
      <c r="HI6" s="234"/>
      <c r="HJ6" s="196"/>
      <c r="HK6" s="195" t="s">
        <v>1356</v>
      </c>
      <c r="HL6" s="234"/>
      <c r="HM6" s="196"/>
      <c r="HN6" s="195" t="s">
        <v>1358</v>
      </c>
      <c r="HO6" s="234"/>
      <c r="HP6" s="196"/>
      <c r="HQ6" s="195" t="s">
        <v>1361</v>
      </c>
      <c r="HR6" s="234"/>
      <c r="HS6" s="196"/>
      <c r="HT6" s="195" t="s">
        <v>1366</v>
      </c>
      <c r="HU6" s="234"/>
      <c r="HV6" s="196"/>
      <c r="HW6" s="195" t="s">
        <v>1367</v>
      </c>
      <c r="HX6" s="234"/>
      <c r="HY6" s="196"/>
      <c r="HZ6" s="195" t="s">
        <v>425</v>
      </c>
      <c r="IA6" s="234"/>
      <c r="IB6" s="196"/>
      <c r="IC6" s="195" t="s">
        <v>426</v>
      </c>
      <c r="ID6" s="234"/>
      <c r="IE6" s="196"/>
      <c r="IF6" s="195" t="s">
        <v>427</v>
      </c>
      <c r="IG6" s="234"/>
      <c r="IH6" s="196"/>
      <c r="II6" s="195" t="s">
        <v>428</v>
      </c>
      <c r="IJ6" s="234"/>
      <c r="IK6" s="196"/>
      <c r="IL6" s="195" t="s">
        <v>429</v>
      </c>
      <c r="IM6" s="234"/>
      <c r="IN6" s="196"/>
      <c r="IO6" s="195" t="s">
        <v>430</v>
      </c>
      <c r="IP6" s="234"/>
      <c r="IQ6" s="196"/>
      <c r="IR6" s="195" t="s">
        <v>431</v>
      </c>
      <c r="IS6" s="234"/>
      <c r="IT6" s="196"/>
    </row>
    <row r="7" spans="1:254" ht="120" customHeight="1">
      <c r="A7" s="236"/>
      <c r="B7" s="236"/>
      <c r="C7" s="231" t="s">
        <v>1223</v>
      </c>
      <c r="D7" s="233"/>
      <c r="E7" s="232"/>
      <c r="F7" s="231" t="s">
        <v>1226</v>
      </c>
      <c r="G7" s="233"/>
      <c r="H7" s="232"/>
      <c r="I7" s="231" t="s">
        <v>1227</v>
      </c>
      <c r="J7" s="233"/>
      <c r="K7" s="232"/>
      <c r="L7" s="231" t="s">
        <v>1231</v>
      </c>
      <c r="M7" s="233"/>
      <c r="N7" s="232"/>
      <c r="O7" s="231" t="s">
        <v>1232</v>
      </c>
      <c r="P7" s="233"/>
      <c r="Q7" s="232"/>
      <c r="R7" s="231" t="s">
        <v>1233</v>
      </c>
      <c r="S7" s="233"/>
      <c r="T7" s="232"/>
      <c r="U7" s="231" t="s">
        <v>610</v>
      </c>
      <c r="V7" s="233"/>
      <c r="W7" s="232"/>
      <c r="X7" s="231" t="s">
        <v>1384</v>
      </c>
      <c r="Y7" s="233"/>
      <c r="Z7" s="232"/>
      <c r="AA7" s="231" t="s">
        <v>613</v>
      </c>
      <c r="AB7" s="233"/>
      <c r="AC7" s="232"/>
      <c r="AD7" s="231" t="s">
        <v>1239</v>
      </c>
      <c r="AE7" s="233"/>
      <c r="AF7" s="232"/>
      <c r="AG7" s="231" t="s">
        <v>1240</v>
      </c>
      <c r="AH7" s="233"/>
      <c r="AI7" s="232"/>
      <c r="AJ7" s="231" t="s">
        <v>1244</v>
      </c>
      <c r="AK7" s="233"/>
      <c r="AL7" s="232"/>
      <c r="AM7" s="231" t="s">
        <v>1246</v>
      </c>
      <c r="AN7" s="233"/>
      <c r="AO7" s="232"/>
      <c r="AP7" s="231" t="s">
        <v>620</v>
      </c>
      <c r="AQ7" s="233"/>
      <c r="AR7" s="232"/>
      <c r="AS7" s="231" t="s">
        <v>1248</v>
      </c>
      <c r="AT7" s="233"/>
      <c r="AU7" s="232"/>
      <c r="AV7" s="231" t="s">
        <v>1249</v>
      </c>
      <c r="AW7" s="233"/>
      <c r="AX7" s="232"/>
      <c r="AY7" s="231" t="s">
        <v>626</v>
      </c>
      <c r="AZ7" s="233"/>
      <c r="BA7" s="232"/>
      <c r="BB7" s="231" t="s">
        <v>1250</v>
      </c>
      <c r="BC7" s="233"/>
      <c r="BD7" s="232"/>
      <c r="BE7" s="231" t="s">
        <v>1251</v>
      </c>
      <c r="BF7" s="233"/>
      <c r="BG7" s="232"/>
      <c r="BH7" s="231" t="s">
        <v>1252</v>
      </c>
      <c r="BI7" s="233"/>
      <c r="BJ7" s="232"/>
      <c r="BK7" s="231" t="s">
        <v>1258</v>
      </c>
      <c r="BL7" s="233"/>
      <c r="BM7" s="232"/>
      <c r="BN7" s="231" t="s">
        <v>1254</v>
      </c>
      <c r="BO7" s="233"/>
      <c r="BP7" s="232"/>
      <c r="BQ7" s="231" t="s">
        <v>1255</v>
      </c>
      <c r="BR7" s="233"/>
      <c r="BS7" s="232"/>
      <c r="BT7" s="231" t="s">
        <v>641</v>
      </c>
      <c r="BU7" s="233"/>
      <c r="BV7" s="232"/>
      <c r="BW7" s="231" t="s">
        <v>1263</v>
      </c>
      <c r="BX7" s="233"/>
      <c r="BY7" s="232"/>
      <c r="BZ7" s="231" t="s">
        <v>644</v>
      </c>
      <c r="CA7" s="233"/>
      <c r="CB7" s="232"/>
      <c r="CC7" s="231" t="s">
        <v>647</v>
      </c>
      <c r="CD7" s="233"/>
      <c r="CE7" s="232"/>
      <c r="CF7" s="231" t="s">
        <v>1266</v>
      </c>
      <c r="CG7" s="233"/>
      <c r="CH7" s="232"/>
      <c r="CI7" s="231" t="s">
        <v>1270</v>
      </c>
      <c r="CJ7" s="233"/>
      <c r="CK7" s="232"/>
      <c r="CL7" s="231" t="s">
        <v>1271</v>
      </c>
      <c r="CM7" s="233"/>
      <c r="CN7" s="232"/>
      <c r="CO7" s="231" t="s">
        <v>1272</v>
      </c>
      <c r="CP7" s="233"/>
      <c r="CQ7" s="232"/>
      <c r="CR7" s="231" t="s">
        <v>1273</v>
      </c>
      <c r="CS7" s="233"/>
      <c r="CT7" s="232"/>
      <c r="CU7" s="231" t="s">
        <v>1274</v>
      </c>
      <c r="CV7" s="233"/>
      <c r="CW7" s="232"/>
      <c r="CX7" s="231" t="s">
        <v>1275</v>
      </c>
      <c r="CY7" s="233"/>
      <c r="CZ7" s="232"/>
      <c r="DA7" s="231" t="s">
        <v>657</v>
      </c>
      <c r="DB7" s="233"/>
      <c r="DC7" s="232"/>
      <c r="DD7" s="231" t="s">
        <v>1280</v>
      </c>
      <c r="DE7" s="233"/>
      <c r="DF7" s="232"/>
      <c r="DG7" s="231" t="s">
        <v>1281</v>
      </c>
      <c r="DH7" s="233"/>
      <c r="DI7" s="232"/>
      <c r="DJ7" s="231" t="s">
        <v>1285</v>
      </c>
      <c r="DK7" s="233"/>
      <c r="DL7" s="232"/>
      <c r="DM7" s="231" t="s">
        <v>670</v>
      </c>
      <c r="DN7" s="233"/>
      <c r="DO7" s="232"/>
      <c r="DP7" s="231" t="s">
        <v>673</v>
      </c>
      <c r="DQ7" s="233"/>
      <c r="DR7" s="232"/>
      <c r="DS7" s="231" t="s">
        <v>1287</v>
      </c>
      <c r="DT7" s="233"/>
      <c r="DU7" s="232"/>
      <c r="DV7" s="231" t="s">
        <v>647</v>
      </c>
      <c r="DW7" s="233"/>
      <c r="DX7" s="232"/>
      <c r="DY7" s="231" t="s">
        <v>1292</v>
      </c>
      <c r="DZ7" s="233"/>
      <c r="EA7" s="232"/>
      <c r="EB7" s="231" t="s">
        <v>1293</v>
      </c>
      <c r="EC7" s="233"/>
      <c r="ED7" s="232"/>
      <c r="EE7" s="231" t="s">
        <v>682</v>
      </c>
      <c r="EF7" s="233"/>
      <c r="EG7" s="232"/>
      <c r="EH7" s="231" t="s">
        <v>1296</v>
      </c>
      <c r="EI7" s="233"/>
      <c r="EJ7" s="232"/>
      <c r="EK7" s="231" t="s">
        <v>686</v>
      </c>
      <c r="EL7" s="233"/>
      <c r="EM7" s="232"/>
      <c r="EN7" s="231" t="s">
        <v>687</v>
      </c>
      <c r="EO7" s="233"/>
      <c r="EP7" s="232"/>
      <c r="EQ7" s="231" t="s">
        <v>1299</v>
      </c>
      <c r="ER7" s="233"/>
      <c r="ES7" s="232"/>
      <c r="ET7" s="231" t="s">
        <v>1300</v>
      </c>
      <c r="EU7" s="233"/>
      <c r="EV7" s="232"/>
      <c r="EW7" s="231" t="s">
        <v>1301</v>
      </c>
      <c r="EX7" s="233"/>
      <c r="EY7" s="232"/>
      <c r="EZ7" s="231" t="s">
        <v>1302</v>
      </c>
      <c r="FA7" s="233"/>
      <c r="FB7" s="232"/>
      <c r="FC7" s="231" t="s">
        <v>1304</v>
      </c>
      <c r="FD7" s="233"/>
      <c r="FE7" s="232"/>
      <c r="FF7" s="231" t="s">
        <v>1311</v>
      </c>
      <c r="FG7" s="233"/>
      <c r="FH7" s="232"/>
      <c r="FI7" s="231" t="s">
        <v>1308</v>
      </c>
      <c r="FJ7" s="233"/>
      <c r="FK7" s="232"/>
      <c r="FL7" s="231" t="s">
        <v>1309</v>
      </c>
      <c r="FM7" s="233"/>
      <c r="FN7" s="232"/>
      <c r="FO7" s="231" t="s">
        <v>705</v>
      </c>
      <c r="FP7" s="233"/>
      <c r="FQ7" s="232"/>
      <c r="FR7" s="231" t="s">
        <v>1316</v>
      </c>
      <c r="FS7" s="233"/>
      <c r="FT7" s="232"/>
      <c r="FU7" s="231" t="s">
        <v>1318</v>
      </c>
      <c r="FV7" s="233"/>
      <c r="FW7" s="232"/>
      <c r="FX7" s="231" t="s">
        <v>710</v>
      </c>
      <c r="FY7" s="233"/>
      <c r="FZ7" s="232"/>
      <c r="GA7" s="231" t="s">
        <v>1320</v>
      </c>
      <c r="GB7" s="233"/>
      <c r="GC7" s="232"/>
      <c r="GD7" s="231" t="s">
        <v>1322</v>
      </c>
      <c r="GE7" s="233"/>
      <c r="GF7" s="232"/>
      <c r="GG7" s="231" t="s">
        <v>1326</v>
      </c>
      <c r="GH7" s="233"/>
      <c r="GI7" s="232"/>
      <c r="GJ7" s="231" t="s">
        <v>1327</v>
      </c>
      <c r="GK7" s="233"/>
      <c r="GL7" s="232"/>
      <c r="GM7" s="231" t="s">
        <v>718</v>
      </c>
      <c r="GN7" s="233"/>
      <c r="GO7" s="232"/>
      <c r="GP7" s="231" t="s">
        <v>1333</v>
      </c>
      <c r="GQ7" s="233"/>
      <c r="GR7" s="232"/>
      <c r="GS7" s="231" t="s">
        <v>1339</v>
      </c>
      <c r="GT7" s="233"/>
      <c r="GU7" s="232"/>
      <c r="GV7" s="231" t="s">
        <v>1340</v>
      </c>
      <c r="GW7" s="233"/>
      <c r="GX7" s="232"/>
      <c r="GY7" s="231" t="s">
        <v>723</v>
      </c>
      <c r="GZ7" s="233"/>
      <c r="HA7" s="232"/>
      <c r="HB7" s="231" t="s">
        <v>724</v>
      </c>
      <c r="HC7" s="233"/>
      <c r="HD7" s="232"/>
      <c r="HE7" s="231" t="s">
        <v>727</v>
      </c>
      <c r="HF7" s="233"/>
      <c r="HG7" s="232"/>
      <c r="HH7" s="231" t="s">
        <v>1351</v>
      </c>
      <c r="HI7" s="233"/>
      <c r="HJ7" s="232"/>
      <c r="HK7" s="231" t="s">
        <v>1357</v>
      </c>
      <c r="HL7" s="233"/>
      <c r="HM7" s="232"/>
      <c r="HN7" s="231" t="s">
        <v>1359</v>
      </c>
      <c r="HO7" s="233"/>
      <c r="HP7" s="232"/>
      <c r="HQ7" s="231" t="s">
        <v>1362</v>
      </c>
      <c r="HR7" s="233"/>
      <c r="HS7" s="232"/>
      <c r="HT7" s="231" t="s">
        <v>736</v>
      </c>
      <c r="HU7" s="233"/>
      <c r="HV7" s="232"/>
      <c r="HW7" s="231" t="s">
        <v>598</v>
      </c>
      <c r="HX7" s="233"/>
      <c r="HY7" s="232"/>
      <c r="HZ7" s="231" t="s">
        <v>1368</v>
      </c>
      <c r="IA7" s="233"/>
      <c r="IB7" s="232"/>
      <c r="IC7" s="231" t="s">
        <v>1371</v>
      </c>
      <c r="ID7" s="233"/>
      <c r="IE7" s="232"/>
      <c r="IF7" s="231" t="s">
        <v>742</v>
      </c>
      <c r="IG7" s="233"/>
      <c r="IH7" s="232"/>
      <c r="II7" s="231" t="s">
        <v>1375</v>
      </c>
      <c r="IJ7" s="233"/>
      <c r="IK7" s="232"/>
      <c r="IL7" s="231" t="s">
        <v>1376</v>
      </c>
      <c r="IM7" s="233"/>
      <c r="IN7" s="232"/>
      <c r="IO7" s="231" t="s">
        <v>1380</v>
      </c>
      <c r="IP7" s="233"/>
      <c r="IQ7" s="232"/>
      <c r="IR7" s="231" t="s">
        <v>746</v>
      </c>
      <c r="IS7" s="233"/>
      <c r="IT7" s="232"/>
    </row>
    <row r="8" spans="1:254" ht="169.5" customHeight="1">
      <c r="A8" s="237"/>
      <c r="B8" s="237"/>
      <c r="C8" s="62" t="s">
        <v>791</v>
      </c>
      <c r="D8" s="62" t="s">
        <v>1224</v>
      </c>
      <c r="E8" s="62" t="s">
        <v>1225</v>
      </c>
      <c r="F8" s="62" t="s">
        <v>603</v>
      </c>
      <c r="G8" s="62" t="s">
        <v>604</v>
      </c>
      <c r="H8" s="62" t="s">
        <v>605</v>
      </c>
      <c r="I8" s="62" t="s">
        <v>1228</v>
      </c>
      <c r="J8" s="62" t="s">
        <v>1229</v>
      </c>
      <c r="K8" s="62" t="s">
        <v>1230</v>
      </c>
      <c r="L8" s="62" t="s">
        <v>250</v>
      </c>
      <c r="M8" s="62" t="s">
        <v>606</v>
      </c>
      <c r="N8" s="62" t="s">
        <v>607</v>
      </c>
      <c r="O8" s="62" t="s">
        <v>513</v>
      </c>
      <c r="P8" s="62" t="s">
        <v>608</v>
      </c>
      <c r="Q8" s="62" t="s">
        <v>609</v>
      </c>
      <c r="R8" s="62" t="s">
        <v>193</v>
      </c>
      <c r="S8" s="62" t="s">
        <v>316</v>
      </c>
      <c r="T8" s="62" t="s">
        <v>248</v>
      </c>
      <c r="U8" s="62" t="s">
        <v>610</v>
      </c>
      <c r="V8" s="62" t="s">
        <v>611</v>
      </c>
      <c r="W8" s="62" t="s">
        <v>1234</v>
      </c>
      <c r="X8" s="62" t="s">
        <v>216</v>
      </c>
      <c r="Y8" s="62" t="s">
        <v>612</v>
      </c>
      <c r="Z8" s="62" t="s">
        <v>472</v>
      </c>
      <c r="AA8" s="62" t="s">
        <v>1235</v>
      </c>
      <c r="AB8" s="62" t="s">
        <v>1236</v>
      </c>
      <c r="AC8" s="62" t="s">
        <v>1237</v>
      </c>
      <c r="AD8" s="62" t="s">
        <v>235</v>
      </c>
      <c r="AE8" s="62" t="s">
        <v>526</v>
      </c>
      <c r="AF8" s="62" t="s">
        <v>204</v>
      </c>
      <c r="AG8" s="62" t="s">
        <v>1241</v>
      </c>
      <c r="AH8" s="62" t="s">
        <v>1242</v>
      </c>
      <c r="AI8" s="62" t="s">
        <v>1243</v>
      </c>
      <c r="AJ8" s="62" t="s">
        <v>618</v>
      </c>
      <c r="AK8" s="62" t="s">
        <v>1245</v>
      </c>
      <c r="AL8" s="62" t="s">
        <v>619</v>
      </c>
      <c r="AM8" s="62" t="s">
        <v>615</v>
      </c>
      <c r="AN8" s="62" t="s">
        <v>616</v>
      </c>
      <c r="AO8" s="62" t="s">
        <v>617</v>
      </c>
      <c r="AP8" s="62" t="s">
        <v>620</v>
      </c>
      <c r="AQ8" s="62" t="s">
        <v>621</v>
      </c>
      <c r="AR8" s="62" t="s">
        <v>622</v>
      </c>
      <c r="AS8" s="65" t="s">
        <v>225</v>
      </c>
      <c r="AT8" s="65" t="s">
        <v>462</v>
      </c>
      <c r="AU8" s="65" t="s">
        <v>227</v>
      </c>
      <c r="AV8" s="65" t="s">
        <v>623</v>
      </c>
      <c r="AW8" s="65" t="s">
        <v>624</v>
      </c>
      <c r="AX8" s="65" t="s">
        <v>625</v>
      </c>
      <c r="AY8" s="65" t="s">
        <v>627</v>
      </c>
      <c r="AZ8" s="65" t="s">
        <v>628</v>
      </c>
      <c r="BA8" s="65" t="s">
        <v>629</v>
      </c>
      <c r="BB8" s="65" t="s">
        <v>630</v>
      </c>
      <c r="BC8" s="65" t="s">
        <v>631</v>
      </c>
      <c r="BD8" s="65" t="s">
        <v>632</v>
      </c>
      <c r="BE8" s="65" t="s">
        <v>1392</v>
      </c>
      <c r="BF8" s="65" t="s">
        <v>633</v>
      </c>
      <c r="BG8" s="65" t="s">
        <v>634</v>
      </c>
      <c r="BH8" s="65" t="s">
        <v>635</v>
      </c>
      <c r="BI8" s="65" t="s">
        <v>636</v>
      </c>
      <c r="BJ8" s="65" t="s">
        <v>637</v>
      </c>
      <c r="BK8" s="65" t="s">
        <v>1259</v>
      </c>
      <c r="BL8" s="65" t="s">
        <v>1260</v>
      </c>
      <c r="BM8" s="65" t="s">
        <v>1261</v>
      </c>
      <c r="BN8" s="62" t="s">
        <v>638</v>
      </c>
      <c r="BO8" s="62" t="s">
        <v>639</v>
      </c>
      <c r="BP8" s="62" t="s">
        <v>640</v>
      </c>
      <c r="BQ8" s="62" t="s">
        <v>1255</v>
      </c>
      <c r="BR8" s="62" t="s">
        <v>1256</v>
      </c>
      <c r="BS8" s="62" t="s">
        <v>1257</v>
      </c>
      <c r="BT8" s="62" t="s">
        <v>642</v>
      </c>
      <c r="BU8" s="62" t="s">
        <v>1262</v>
      </c>
      <c r="BV8" s="62" t="s">
        <v>643</v>
      </c>
      <c r="BW8" s="62" t="s">
        <v>552</v>
      </c>
      <c r="BX8" s="62" t="s">
        <v>1264</v>
      </c>
      <c r="BY8" s="62" t="s">
        <v>554</v>
      </c>
      <c r="BZ8" s="62" t="s">
        <v>645</v>
      </c>
      <c r="CA8" s="62" t="s">
        <v>646</v>
      </c>
      <c r="CB8" s="62" t="s">
        <v>1265</v>
      </c>
      <c r="CC8" s="62" t="s">
        <v>647</v>
      </c>
      <c r="CD8" s="62" t="s">
        <v>648</v>
      </c>
      <c r="CE8" s="62" t="s">
        <v>649</v>
      </c>
      <c r="CF8" s="62" t="s">
        <v>1267</v>
      </c>
      <c r="CG8" s="62" t="s">
        <v>1268</v>
      </c>
      <c r="CH8" s="62" t="s">
        <v>1269</v>
      </c>
      <c r="CI8" s="62" t="s">
        <v>200</v>
      </c>
      <c r="CJ8" s="62" t="s">
        <v>650</v>
      </c>
      <c r="CK8" s="62" t="s">
        <v>651</v>
      </c>
      <c r="CL8" s="62" t="s">
        <v>1393</v>
      </c>
      <c r="CM8" s="62" t="s">
        <v>662</v>
      </c>
      <c r="CN8" s="62" t="s">
        <v>663</v>
      </c>
      <c r="CO8" s="62" t="s">
        <v>481</v>
      </c>
      <c r="CP8" s="62" t="s">
        <v>652</v>
      </c>
      <c r="CQ8" s="62" t="s">
        <v>653</v>
      </c>
      <c r="CR8" s="62" t="s">
        <v>654</v>
      </c>
      <c r="CS8" s="62" t="s">
        <v>655</v>
      </c>
      <c r="CT8" s="62" t="s">
        <v>656</v>
      </c>
      <c r="CU8" s="62" t="s">
        <v>614</v>
      </c>
      <c r="CV8" s="62" t="s">
        <v>658</v>
      </c>
      <c r="CW8" s="62" t="s">
        <v>659</v>
      </c>
      <c r="CX8" s="62" t="s">
        <v>660</v>
      </c>
      <c r="CY8" s="62" t="s">
        <v>661</v>
      </c>
      <c r="CZ8" s="62" t="s">
        <v>1276</v>
      </c>
      <c r="DA8" s="62" t="s">
        <v>1277</v>
      </c>
      <c r="DB8" s="62" t="s">
        <v>1278</v>
      </c>
      <c r="DC8" s="62" t="s">
        <v>1279</v>
      </c>
      <c r="DD8" s="62" t="s">
        <v>664</v>
      </c>
      <c r="DE8" s="62" t="s">
        <v>665</v>
      </c>
      <c r="DF8" s="62" t="s">
        <v>666</v>
      </c>
      <c r="DG8" s="62" t="s">
        <v>1282</v>
      </c>
      <c r="DH8" s="62" t="s">
        <v>1283</v>
      </c>
      <c r="DI8" s="62" t="s">
        <v>1284</v>
      </c>
      <c r="DJ8" s="62" t="s">
        <v>667</v>
      </c>
      <c r="DK8" s="62" t="s">
        <v>668</v>
      </c>
      <c r="DL8" s="62" t="s">
        <v>669</v>
      </c>
      <c r="DM8" s="62" t="s">
        <v>670</v>
      </c>
      <c r="DN8" s="62" t="s">
        <v>671</v>
      </c>
      <c r="DO8" s="62" t="s">
        <v>672</v>
      </c>
      <c r="DP8" s="62" t="s">
        <v>673</v>
      </c>
      <c r="DQ8" s="62" t="s">
        <v>674</v>
      </c>
      <c r="DR8" s="62" t="s">
        <v>1286</v>
      </c>
      <c r="DS8" s="62" t="s">
        <v>1288</v>
      </c>
      <c r="DT8" s="62" t="s">
        <v>1289</v>
      </c>
      <c r="DU8" s="62" t="s">
        <v>1290</v>
      </c>
      <c r="DV8" s="62" t="s">
        <v>647</v>
      </c>
      <c r="DW8" s="62" t="s">
        <v>1291</v>
      </c>
      <c r="DX8" s="62" t="s">
        <v>675</v>
      </c>
      <c r="DY8" s="62" t="s">
        <v>676</v>
      </c>
      <c r="DZ8" s="62" t="s">
        <v>677</v>
      </c>
      <c r="EA8" s="62" t="s">
        <v>678</v>
      </c>
      <c r="EB8" s="62" t="s">
        <v>679</v>
      </c>
      <c r="EC8" s="62" t="s">
        <v>680</v>
      </c>
      <c r="ED8" s="62" t="s">
        <v>681</v>
      </c>
      <c r="EE8" s="62" t="s">
        <v>1394</v>
      </c>
      <c r="EF8" s="62" t="s">
        <v>1294</v>
      </c>
      <c r="EG8" s="62" t="s">
        <v>1295</v>
      </c>
      <c r="EH8" s="62" t="s">
        <v>683</v>
      </c>
      <c r="EI8" s="62" t="s">
        <v>684</v>
      </c>
      <c r="EJ8" s="62" t="s">
        <v>685</v>
      </c>
      <c r="EK8" s="62" t="s">
        <v>686</v>
      </c>
      <c r="EL8" s="62" t="s">
        <v>1297</v>
      </c>
      <c r="EM8" s="62" t="s">
        <v>1298</v>
      </c>
      <c r="EN8" s="62" t="s">
        <v>688</v>
      </c>
      <c r="EO8" s="62" t="s">
        <v>689</v>
      </c>
      <c r="EP8" s="62" t="s">
        <v>690</v>
      </c>
      <c r="EQ8" s="62" t="s">
        <v>691</v>
      </c>
      <c r="ER8" s="62" t="s">
        <v>692</v>
      </c>
      <c r="ES8" s="62" t="s">
        <v>693</v>
      </c>
      <c r="ET8" s="62" t="s">
        <v>694</v>
      </c>
      <c r="EU8" s="62" t="s">
        <v>695</v>
      </c>
      <c r="EV8" s="62" t="s">
        <v>696</v>
      </c>
      <c r="EW8" s="62" t="s">
        <v>1395</v>
      </c>
      <c r="EX8" s="62" t="s">
        <v>697</v>
      </c>
      <c r="EY8" s="62" t="s">
        <v>698</v>
      </c>
      <c r="EZ8" s="62" t="s">
        <v>699</v>
      </c>
      <c r="FA8" s="62" t="s">
        <v>700</v>
      </c>
      <c r="FB8" s="62" t="s">
        <v>1303</v>
      </c>
      <c r="FC8" s="62" t="s">
        <v>1305</v>
      </c>
      <c r="FD8" s="62" t="s">
        <v>1306</v>
      </c>
      <c r="FE8" s="62" t="s">
        <v>1307</v>
      </c>
      <c r="FF8" s="62" t="s">
        <v>701</v>
      </c>
      <c r="FG8" s="62" t="s">
        <v>1312</v>
      </c>
      <c r="FH8" s="62" t="s">
        <v>702</v>
      </c>
      <c r="FI8" s="62" t="s">
        <v>193</v>
      </c>
      <c r="FJ8" s="62" t="s">
        <v>316</v>
      </c>
      <c r="FK8" s="62" t="s">
        <v>248</v>
      </c>
      <c r="FL8" s="62" t="s">
        <v>703</v>
      </c>
      <c r="FM8" s="62" t="s">
        <v>704</v>
      </c>
      <c r="FN8" s="62" t="s">
        <v>1310</v>
      </c>
      <c r="FO8" s="62" t="s">
        <v>1313</v>
      </c>
      <c r="FP8" s="62" t="s">
        <v>1314</v>
      </c>
      <c r="FQ8" s="62" t="s">
        <v>1315</v>
      </c>
      <c r="FR8" s="62" t="s">
        <v>706</v>
      </c>
      <c r="FS8" s="62" t="s">
        <v>707</v>
      </c>
      <c r="FT8" s="62" t="s">
        <v>1317</v>
      </c>
      <c r="FU8" s="62" t="s">
        <v>708</v>
      </c>
      <c r="FV8" s="62" t="s">
        <v>709</v>
      </c>
      <c r="FW8" s="62" t="s">
        <v>1319</v>
      </c>
      <c r="FX8" s="62" t="s">
        <v>1389</v>
      </c>
      <c r="FY8" s="62" t="s">
        <v>711</v>
      </c>
      <c r="FZ8" s="62" t="s">
        <v>712</v>
      </c>
      <c r="GA8" s="62" t="s">
        <v>713</v>
      </c>
      <c r="GB8" s="62" t="s">
        <v>714</v>
      </c>
      <c r="GC8" s="62" t="s">
        <v>1321</v>
      </c>
      <c r="GD8" s="62" t="s">
        <v>1323</v>
      </c>
      <c r="GE8" s="62" t="s">
        <v>1324</v>
      </c>
      <c r="GF8" s="62" t="s">
        <v>1325</v>
      </c>
      <c r="GG8" s="62" t="s">
        <v>715</v>
      </c>
      <c r="GH8" s="62" t="s">
        <v>716</v>
      </c>
      <c r="GI8" s="62" t="s">
        <v>717</v>
      </c>
      <c r="GJ8" s="62" t="s">
        <v>1328</v>
      </c>
      <c r="GK8" s="62" t="s">
        <v>1329</v>
      </c>
      <c r="GL8" s="62" t="s">
        <v>1330</v>
      </c>
      <c r="GM8" s="62" t="s">
        <v>718</v>
      </c>
      <c r="GN8" s="62" t="s">
        <v>719</v>
      </c>
      <c r="GO8" s="62" t="s">
        <v>720</v>
      </c>
      <c r="GP8" s="62" t="s">
        <v>1335</v>
      </c>
      <c r="GQ8" s="62" t="s">
        <v>1336</v>
      </c>
      <c r="GR8" s="62" t="s">
        <v>1337</v>
      </c>
      <c r="GS8" s="62" t="s">
        <v>1396</v>
      </c>
      <c r="GT8" s="62" t="s">
        <v>721</v>
      </c>
      <c r="GU8" s="62" t="s">
        <v>722</v>
      </c>
      <c r="GV8" s="62" t="s">
        <v>1341</v>
      </c>
      <c r="GW8" s="62" t="s">
        <v>1342</v>
      </c>
      <c r="GX8" s="62" t="s">
        <v>1343</v>
      </c>
      <c r="GY8" s="62" t="s">
        <v>1346</v>
      </c>
      <c r="GZ8" s="62" t="s">
        <v>1347</v>
      </c>
      <c r="HA8" s="62" t="s">
        <v>1348</v>
      </c>
      <c r="HB8" s="62" t="s">
        <v>724</v>
      </c>
      <c r="HC8" s="62" t="s">
        <v>725</v>
      </c>
      <c r="HD8" s="62" t="s">
        <v>726</v>
      </c>
      <c r="HE8" s="62" t="s">
        <v>728</v>
      </c>
      <c r="HF8" s="62" t="s">
        <v>729</v>
      </c>
      <c r="HG8" s="62" t="s">
        <v>730</v>
      </c>
      <c r="HH8" s="62" t="s">
        <v>1353</v>
      </c>
      <c r="HI8" s="62" t="s">
        <v>1354</v>
      </c>
      <c r="HJ8" s="62" t="s">
        <v>1355</v>
      </c>
      <c r="HK8" s="62" t="s">
        <v>731</v>
      </c>
      <c r="HL8" s="62" t="s">
        <v>732</v>
      </c>
      <c r="HM8" s="62" t="s">
        <v>733</v>
      </c>
      <c r="HN8" s="62" t="s">
        <v>734</v>
      </c>
      <c r="HO8" s="62" t="s">
        <v>1360</v>
      </c>
      <c r="HP8" s="62" t="s">
        <v>735</v>
      </c>
      <c r="HQ8" s="62" t="s">
        <v>737</v>
      </c>
      <c r="HR8" s="62" t="s">
        <v>738</v>
      </c>
      <c r="HS8" s="62" t="s">
        <v>739</v>
      </c>
      <c r="HT8" s="62" t="s">
        <v>1363</v>
      </c>
      <c r="HU8" s="62" t="s">
        <v>1364</v>
      </c>
      <c r="HV8" s="62" t="s">
        <v>1365</v>
      </c>
      <c r="HW8" s="62" t="s">
        <v>598</v>
      </c>
      <c r="HX8" s="62" t="s">
        <v>740</v>
      </c>
      <c r="HY8" s="62" t="s">
        <v>741</v>
      </c>
      <c r="HZ8" s="62" t="s">
        <v>1368</v>
      </c>
      <c r="IA8" s="62" t="s">
        <v>1369</v>
      </c>
      <c r="IB8" s="62" t="s">
        <v>1370</v>
      </c>
      <c r="IC8" s="62" t="s">
        <v>1372</v>
      </c>
      <c r="ID8" s="62" t="s">
        <v>1373</v>
      </c>
      <c r="IE8" s="62" t="s">
        <v>1374</v>
      </c>
      <c r="IF8" s="62" t="s">
        <v>742</v>
      </c>
      <c r="IG8" s="62" t="s">
        <v>743</v>
      </c>
      <c r="IH8" s="62" t="s">
        <v>744</v>
      </c>
      <c r="II8" s="62" t="s">
        <v>239</v>
      </c>
      <c r="IJ8" s="62" t="s">
        <v>745</v>
      </c>
      <c r="IK8" s="62" t="s">
        <v>259</v>
      </c>
      <c r="IL8" s="62" t="s">
        <v>1377</v>
      </c>
      <c r="IM8" s="62" t="s">
        <v>1378</v>
      </c>
      <c r="IN8" s="62" t="s">
        <v>1379</v>
      </c>
      <c r="IO8" s="62" t="s">
        <v>1381</v>
      </c>
      <c r="IP8" s="62" t="s">
        <v>1382</v>
      </c>
      <c r="IQ8" s="62" t="s">
        <v>1383</v>
      </c>
      <c r="IR8" s="62" t="s">
        <v>747</v>
      </c>
      <c r="IS8" s="62" t="s">
        <v>748</v>
      </c>
      <c r="IT8" s="62" t="s">
        <v>749</v>
      </c>
    </row>
    <row r="9" spans="1:254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>
      <c r="A34" s="169" t="s">
        <v>171</v>
      </c>
      <c r="B34" s="1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>
      <c r="A35" s="231" t="s">
        <v>779</v>
      </c>
      <c r="B35" s="23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163" t="s">
        <v>1387</v>
      </c>
      <c r="C37" s="163"/>
      <c r="D37" s="163"/>
      <c r="E37" s="163"/>
      <c r="F37" s="50"/>
      <c r="G37" s="50"/>
      <c r="H37" s="50"/>
      <c r="I37" s="50"/>
      <c r="J37" s="50"/>
      <c r="K37" s="50"/>
    </row>
    <row r="38" spans="1:254">
      <c r="B38" s="51" t="s">
        <v>751</v>
      </c>
      <c r="C38" s="51" t="s">
        <v>752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>
      <c r="B39" s="51" t="s">
        <v>753</v>
      </c>
      <c r="C39" s="51" t="s">
        <v>752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>
      <c r="B40" s="51" t="s">
        <v>754</v>
      </c>
      <c r="C40" s="51" t="s">
        <v>752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>
      <c r="B42" s="51"/>
      <c r="C42" s="51"/>
      <c r="D42" s="222" t="s">
        <v>321</v>
      </c>
      <c r="E42" s="222"/>
      <c r="F42" s="198" t="s">
        <v>322</v>
      </c>
      <c r="G42" s="198"/>
      <c r="H42" s="221" t="s">
        <v>411</v>
      </c>
      <c r="I42" s="221"/>
      <c r="J42" s="221" t="s">
        <v>377</v>
      </c>
      <c r="K42" s="221"/>
    </row>
    <row r="43" spans="1:254">
      <c r="B43" s="51" t="s">
        <v>751</v>
      </c>
      <c r="C43" s="51" t="s">
        <v>755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>
      <c r="B44" s="51" t="s">
        <v>753</v>
      </c>
      <c r="C44" s="51" t="s">
        <v>755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>
      <c r="B45" s="51" t="s">
        <v>754</v>
      </c>
      <c r="C45" s="51" t="s">
        <v>755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>
      <c r="B47" s="51" t="s">
        <v>751</v>
      </c>
      <c r="C47" s="51" t="s">
        <v>757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>
      <c r="B48" s="51" t="s">
        <v>753</v>
      </c>
      <c r="C48" s="51" t="s">
        <v>757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>
      <c r="B49" s="51" t="s">
        <v>754</v>
      </c>
      <c r="C49" s="51" t="s">
        <v>757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>
      <c r="B51" s="51"/>
      <c r="C51" s="51"/>
      <c r="D51" s="222" t="s">
        <v>329</v>
      </c>
      <c r="E51" s="222"/>
      <c r="F51" s="221" t="s">
        <v>324</v>
      </c>
      <c r="G51" s="221"/>
      <c r="H51" s="221" t="s">
        <v>330</v>
      </c>
      <c r="I51" s="221"/>
      <c r="J51" s="221" t="s">
        <v>331</v>
      </c>
      <c r="K51" s="221"/>
      <c r="L51" s="164" t="s">
        <v>43</v>
      </c>
      <c r="M51" s="164"/>
    </row>
    <row r="52" spans="2:13">
      <c r="B52" s="51" t="s">
        <v>751</v>
      </c>
      <c r="C52" s="51" t="s">
        <v>756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>
      <c r="B53" s="51" t="s">
        <v>753</v>
      </c>
      <c r="C53" s="51" t="s">
        <v>756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>
      <c r="B54" s="51" t="s">
        <v>754</v>
      </c>
      <c r="C54" s="51" t="s">
        <v>756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51" t="s">
        <v>751</v>
      </c>
      <c r="C56" s="51" t="s">
        <v>758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>
      <c r="B57" s="51" t="s">
        <v>753</v>
      </c>
      <c r="C57" s="51" t="s">
        <v>758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>
      <c r="B58" s="51" t="s">
        <v>754</v>
      </c>
      <c r="C58" s="51" t="s">
        <v>758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Старшая группа Тілге бойлау</vt:lpstr>
      <vt:lpstr>Предшкольная группа</vt:lpstr>
      <vt:lpstr>Предшк.гр Тілге бойлау</vt:lpstr>
      <vt:lpstr>Предшкольный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2026-05-18T09:33:47Z</dcterms:modified>
</cp:coreProperties>
</file>